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jgas-my.sharepoint.com/personal/info_rjgas_ca/Documents/Documents/NWMGC Files/"/>
    </mc:Choice>
  </mc:AlternateContent>
  <xr:revisionPtr revIDLastSave="0" documentId="8_{67FD5E64-EA86-444F-9C9F-5157A9368B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4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C9" i="1"/>
  <c r="B9" i="1"/>
  <c r="R91" i="1"/>
  <c r="R96" i="1" s="1"/>
  <c r="R89" i="1"/>
  <c r="E37" i="1"/>
  <c r="D37" i="1"/>
  <c r="C37" i="1"/>
  <c r="E50" i="1"/>
  <c r="D50" i="1"/>
  <c r="C50" i="1"/>
  <c r="E62" i="1"/>
  <c r="D62" i="1"/>
  <c r="C62" i="1"/>
  <c r="C64" i="1"/>
  <c r="D87" i="1"/>
  <c r="D86" i="1"/>
  <c r="D85" i="1"/>
  <c r="D84" i="1"/>
  <c r="D83" i="1"/>
  <c r="D82" i="1"/>
  <c r="D78" i="1"/>
  <c r="D81" i="1"/>
  <c r="D80" i="1"/>
  <c r="D79" i="1"/>
  <c r="D77" i="1"/>
  <c r="D76" i="1"/>
  <c r="D75" i="1"/>
  <c r="D74" i="1"/>
  <c r="D73" i="1"/>
  <c r="D72" i="1"/>
  <c r="D71" i="1"/>
  <c r="D70" i="1"/>
  <c r="D69" i="1"/>
  <c r="D38" i="1"/>
  <c r="D68" i="1"/>
  <c r="D60" i="1"/>
  <c r="D67" i="1"/>
  <c r="D66" i="1"/>
  <c r="D65" i="1"/>
  <c r="D64" i="1"/>
  <c r="D63" i="1"/>
  <c r="D61" i="1"/>
  <c r="D59" i="1"/>
  <c r="D58" i="1"/>
  <c r="D57" i="1"/>
  <c r="D56" i="1"/>
  <c r="D54" i="1"/>
  <c r="D53" i="1"/>
  <c r="D52" i="1"/>
  <c r="D51" i="1"/>
  <c r="D21" i="1"/>
  <c r="D49" i="1"/>
  <c r="D48" i="1"/>
  <c r="D47" i="1"/>
  <c r="D46" i="1"/>
  <c r="D45" i="1"/>
  <c r="D44" i="1"/>
  <c r="D43" i="1"/>
  <c r="D40" i="1"/>
  <c r="D39" i="1"/>
  <c r="D41" i="1"/>
  <c r="D35" i="1"/>
  <c r="D36" i="1"/>
  <c r="D34" i="1"/>
  <c r="D33" i="1"/>
  <c r="D32" i="1"/>
  <c r="D31" i="1"/>
  <c r="D30" i="1"/>
  <c r="D29" i="1"/>
  <c r="D27" i="1"/>
  <c r="D28" i="1"/>
  <c r="D26" i="1"/>
  <c r="D25" i="1"/>
  <c r="D24" i="1"/>
  <c r="D23" i="1"/>
  <c r="D22" i="1"/>
  <c r="D20" i="1"/>
  <c r="D55" i="1"/>
  <c r="D19" i="1"/>
  <c r="D18" i="1"/>
  <c r="D17" i="1"/>
  <c r="D16" i="1"/>
  <c r="D15" i="1"/>
  <c r="D14" i="1"/>
  <c r="D13" i="1"/>
  <c r="D12" i="1"/>
  <c r="D11" i="1"/>
  <c r="D10" i="1"/>
  <c r="D8" i="1"/>
  <c r="D7" i="1"/>
  <c r="D6" i="1"/>
  <c r="D5" i="1"/>
  <c r="D4" i="1"/>
  <c r="D88" i="1"/>
  <c r="D42" i="1"/>
  <c r="E87" i="1"/>
  <c r="E86" i="1"/>
  <c r="E85" i="1"/>
  <c r="E84" i="1"/>
  <c r="E83" i="1"/>
  <c r="E82" i="1"/>
  <c r="E78" i="1"/>
  <c r="E81" i="1"/>
  <c r="E80" i="1"/>
  <c r="E79" i="1"/>
  <c r="E77" i="1"/>
  <c r="E76" i="1"/>
  <c r="E75" i="1"/>
  <c r="E74" i="1"/>
  <c r="E73" i="1"/>
  <c r="E72" i="1"/>
  <c r="E71" i="1"/>
  <c r="E70" i="1"/>
  <c r="E69" i="1"/>
  <c r="E38" i="1"/>
  <c r="E68" i="1"/>
  <c r="E60" i="1"/>
  <c r="E67" i="1"/>
  <c r="E66" i="1"/>
  <c r="E65" i="1"/>
  <c r="E64" i="1"/>
  <c r="E61" i="1"/>
  <c r="E59" i="1"/>
  <c r="E58" i="1"/>
  <c r="E57" i="1"/>
  <c r="E56" i="1"/>
  <c r="E54" i="1"/>
  <c r="E53" i="1"/>
  <c r="E52" i="1"/>
  <c r="E51" i="1"/>
  <c r="E21" i="1"/>
  <c r="E49" i="1"/>
  <c r="E48" i="1"/>
  <c r="E47" i="1"/>
  <c r="E46" i="1"/>
  <c r="E45" i="1"/>
  <c r="E44" i="1"/>
  <c r="E43" i="1"/>
  <c r="E42" i="1"/>
  <c r="E40" i="1"/>
  <c r="E39" i="1"/>
  <c r="E41" i="1"/>
  <c r="E35" i="1"/>
  <c r="E36" i="1"/>
  <c r="E34" i="1"/>
  <c r="E33" i="1"/>
  <c r="E32" i="1"/>
  <c r="E31" i="1"/>
  <c r="E30" i="1"/>
  <c r="E29" i="1"/>
  <c r="E27" i="1"/>
  <c r="E28" i="1"/>
  <c r="E26" i="1"/>
  <c r="E25" i="1"/>
  <c r="E24" i="1"/>
  <c r="E23" i="1"/>
  <c r="E22" i="1"/>
  <c r="E20" i="1"/>
  <c r="E55" i="1"/>
  <c r="E19" i="1"/>
  <c r="E18" i="1"/>
  <c r="E17" i="1"/>
  <c r="E16" i="1"/>
  <c r="E15" i="1"/>
  <c r="E14" i="1"/>
  <c r="E13" i="1"/>
  <c r="E12" i="1"/>
  <c r="E11" i="1"/>
  <c r="E10" i="1"/>
  <c r="E8" i="1"/>
  <c r="E7" i="1"/>
  <c r="E6" i="1"/>
  <c r="E5" i="1"/>
  <c r="E4" i="1"/>
  <c r="E88" i="1"/>
  <c r="C87" i="1"/>
  <c r="C86" i="1"/>
  <c r="C85" i="1"/>
  <c r="C84" i="1"/>
  <c r="C83" i="1"/>
  <c r="C82" i="1"/>
  <c r="C78" i="1"/>
  <c r="C81" i="1"/>
  <c r="C80" i="1"/>
  <c r="C79" i="1"/>
  <c r="C77" i="1"/>
  <c r="C76" i="1"/>
  <c r="C75" i="1"/>
  <c r="C74" i="1"/>
  <c r="C73" i="1"/>
  <c r="C72" i="1"/>
  <c r="C71" i="1"/>
  <c r="C70" i="1"/>
  <c r="C69" i="1"/>
  <c r="C38" i="1"/>
  <c r="C68" i="1"/>
  <c r="C60" i="1"/>
  <c r="C67" i="1"/>
  <c r="C66" i="1"/>
  <c r="C65" i="1"/>
  <c r="E63" i="1"/>
  <c r="C63" i="1"/>
  <c r="C61" i="1"/>
  <c r="C59" i="1"/>
  <c r="C58" i="1"/>
  <c r="C57" i="1"/>
  <c r="C56" i="1"/>
  <c r="C54" i="1"/>
  <c r="C53" i="1"/>
  <c r="C52" i="1"/>
  <c r="C51" i="1"/>
  <c r="C21" i="1"/>
  <c r="C49" i="1"/>
  <c r="C48" i="1"/>
  <c r="C47" i="1"/>
  <c r="C46" i="1"/>
  <c r="C45" i="1"/>
  <c r="C44" i="1"/>
  <c r="C43" i="1"/>
  <c r="C42" i="1"/>
  <c r="C40" i="1"/>
  <c r="C39" i="1"/>
  <c r="C41" i="1"/>
  <c r="C35" i="1"/>
  <c r="C34" i="1"/>
  <c r="C33" i="1"/>
  <c r="C32" i="1"/>
  <c r="C31" i="1"/>
  <c r="C30" i="1"/>
  <c r="C29" i="1"/>
  <c r="C27" i="1"/>
  <c r="C28" i="1"/>
  <c r="C26" i="1"/>
  <c r="C25" i="1"/>
  <c r="C24" i="1"/>
  <c r="C23" i="1"/>
  <c r="C22" i="1"/>
  <c r="C20" i="1"/>
  <c r="C55" i="1"/>
  <c r="C19" i="1"/>
  <c r="C18" i="1"/>
  <c r="C17" i="1"/>
  <c r="C16" i="1"/>
  <c r="C15" i="1"/>
  <c r="C14" i="1"/>
  <c r="C13" i="1"/>
  <c r="C12" i="1"/>
  <c r="C11" i="1"/>
  <c r="C10" i="1"/>
  <c r="C8" i="1"/>
  <c r="C7" i="1"/>
  <c r="C6" i="1"/>
  <c r="C5" i="1"/>
  <c r="C4" i="1"/>
  <c r="C88" i="1"/>
  <c r="AG90" i="1"/>
  <c r="AF90" i="1"/>
  <c r="AE90" i="1"/>
  <c r="AD90" i="1"/>
  <c r="F91" i="1"/>
  <c r="F96" i="1" s="1"/>
  <c r="C36" i="1"/>
  <c r="B55" i="1" l="1"/>
  <c r="B37" i="1"/>
  <c r="B50" i="1"/>
  <c r="B62" i="1"/>
  <c r="B66" i="1"/>
  <c r="B81" i="1"/>
  <c r="B70" i="1"/>
  <c r="B67" i="1"/>
  <c r="B22" i="1"/>
  <c r="B49" i="1"/>
  <c r="B10" i="1"/>
  <c r="B40" i="1"/>
  <c r="B41" i="1"/>
  <c r="B14" i="1"/>
  <c r="B32" i="1"/>
  <c r="B45" i="1"/>
  <c r="B82" i="1"/>
  <c r="B69" i="1"/>
  <c r="B15" i="1"/>
  <c r="B85" i="1"/>
  <c r="B86" i="1"/>
  <c r="B20" i="1"/>
  <c r="B60" i="1"/>
  <c r="B71" i="1"/>
  <c r="B18" i="1"/>
  <c r="B80" i="1"/>
  <c r="B6" i="1"/>
  <c r="B24" i="1"/>
  <c r="B79" i="1"/>
  <c r="B63" i="1"/>
  <c r="B56" i="1"/>
  <c r="B28" i="1"/>
  <c r="B33" i="1"/>
  <c r="B39" i="1"/>
  <c r="B42" i="1"/>
  <c r="B74" i="1"/>
  <c r="B8" i="1"/>
  <c r="B19" i="1"/>
  <c r="B26" i="1"/>
  <c r="B38" i="1"/>
  <c r="B5" i="1"/>
  <c r="B17" i="1"/>
  <c r="B29" i="1"/>
  <c r="B34" i="1"/>
  <c r="B58" i="1"/>
  <c r="B78" i="1"/>
  <c r="B88" i="1"/>
  <c r="B4" i="1"/>
  <c r="B30" i="1"/>
  <c r="B35" i="1"/>
  <c r="B21" i="1"/>
  <c r="B77" i="1"/>
  <c r="B7" i="1"/>
  <c r="B87" i="1"/>
  <c r="B75" i="1"/>
  <c r="B13" i="1"/>
  <c r="B65" i="1"/>
  <c r="B84" i="1"/>
  <c r="B11" i="1"/>
  <c r="B25" i="1"/>
  <c r="B16" i="1"/>
  <c r="B61" i="1"/>
  <c r="B76" i="1"/>
  <c r="B44" i="1"/>
  <c r="B27" i="1"/>
  <c r="B59" i="1"/>
  <c r="B47" i="1"/>
  <c r="B48" i="1"/>
  <c r="B73" i="1"/>
  <c r="B51" i="1"/>
  <c r="B23" i="1"/>
  <c r="B52" i="1"/>
  <c r="B53" i="1"/>
  <c r="B12" i="1"/>
  <c r="B83" i="1"/>
  <c r="B72" i="1"/>
  <c r="B31" i="1"/>
  <c r="B57" i="1"/>
  <c r="B68" i="1"/>
  <c r="B54" i="1"/>
  <c r="B46" i="1"/>
  <c r="B43" i="1"/>
  <c r="B64" i="1"/>
  <c r="B36" i="1"/>
  <c r="X89" i="1"/>
  <c r="K89" i="1"/>
  <c r="G89" i="1" l="1"/>
  <c r="P89" i="1"/>
  <c r="L89" i="1"/>
  <c r="Y89" i="1"/>
  <c r="W89" i="1"/>
  <c r="Z90" i="1"/>
  <c r="AA90" i="1"/>
  <c r="AC90" i="1"/>
  <c r="AB90" i="1"/>
  <c r="U89" i="1"/>
  <c r="T89" i="1"/>
  <c r="S89" i="1"/>
  <c r="O89" i="1"/>
  <c r="I89" i="1"/>
  <c r="M89" i="1"/>
  <c r="Q89" i="1"/>
  <c r="F92" i="1" l="1"/>
  <c r="J92" i="1"/>
  <c r="N89" i="1"/>
  <c r="N91" i="1" s="1"/>
  <c r="N96" i="1" s="1"/>
  <c r="V92" i="1"/>
  <c r="J91" i="1"/>
  <c r="J96" i="1" s="1"/>
  <c r="J89" i="1"/>
  <c r="V91" i="1"/>
  <c r="V89" i="1"/>
</calcChain>
</file>

<file path=xl/sharedStrings.xml><?xml version="1.0" encoding="utf-8"?>
<sst xmlns="http://schemas.openxmlformats.org/spreadsheetml/2006/main" count="139" uniqueCount="111">
  <si>
    <t>BECK, WAYNE</t>
  </si>
  <si>
    <t>CARRIGAN, BRIAN</t>
  </si>
  <si>
    <t>COCHRANE, KENNETH</t>
  </si>
  <si>
    <t>FERGUSON, BOB</t>
  </si>
  <si>
    <t>INGLIS, DENNING</t>
  </si>
  <si>
    <t>POSTMA, JOHN</t>
  </si>
  <si>
    <t>ROBINSON, CHRIS</t>
  </si>
  <si>
    <t>RUDDICK, ROSS</t>
  </si>
  <si>
    <t>SMITH, BLAIR</t>
  </si>
  <si>
    <t>SOON, BRIAN</t>
  </si>
  <si>
    <t>TIETZMANN, BERND</t>
  </si>
  <si>
    <t>TRAIN, JIM</t>
  </si>
  <si>
    <t>ENTRY FEES</t>
  </si>
  <si>
    <t>DEUCE POT $$</t>
  </si>
  <si>
    <t>PRIZE TOTAL</t>
  </si>
  <si>
    <t xml:space="preserve">DATE </t>
  </si>
  <si>
    <t xml:space="preserve">ENTRY FEE </t>
  </si>
  <si>
    <t>DEUCE POT</t>
  </si>
  <si>
    <t>PRIZE</t>
  </si>
  <si>
    <t>BALANCE</t>
  </si>
  <si>
    <t>PRIZES</t>
  </si>
  <si>
    <t>TAYLOR, PETER</t>
  </si>
  <si>
    <t>BOWMAN, JACK</t>
  </si>
  <si>
    <t>CORNISH, JIM</t>
  </si>
  <si>
    <t>MACPHEE, DOUG</t>
  </si>
  <si>
    <t>RIEBERGER, DAVE</t>
  </si>
  <si>
    <t>WILSON, DICK</t>
  </si>
  <si>
    <t>WILSON, GRANT</t>
  </si>
  <si>
    <t>WYATT, JOHN</t>
  </si>
  <si>
    <t>TOTAL</t>
  </si>
  <si>
    <t>JOHNSON, BARRIE</t>
  </si>
  <si>
    <t>PAUL, ANDREW</t>
  </si>
  <si>
    <t>HELMAN, ED</t>
  </si>
  <si>
    <t>KILBEY, KERRY</t>
  </si>
  <si>
    <t>MCBRIDE, GUS</t>
  </si>
  <si>
    <t>MORRISON, DAVID</t>
  </si>
  <si>
    <t>LUNN, DEAN</t>
  </si>
  <si>
    <t>ROMANO, RICK</t>
  </si>
  <si>
    <t>SILVERS, BEN</t>
  </si>
  <si>
    <t>STEWART, CORY</t>
  </si>
  <si>
    <t>PETRIE, MAC</t>
  </si>
  <si>
    <t>VANNETTA, ALEC</t>
  </si>
  <si>
    <t>CLARK, TONY</t>
  </si>
  <si>
    <t>HORN, BARRY</t>
  </si>
  <si>
    <t>FAUCHER, RICHARD</t>
  </si>
  <si>
    <t>KP LP</t>
  </si>
  <si>
    <t>MARTIN, BRIAN</t>
  </si>
  <si>
    <t>Monies In</t>
  </si>
  <si>
    <t>Monies Out</t>
  </si>
  <si>
    <t>MONESTERSKY, SHANE</t>
  </si>
  <si>
    <t>DAVIS, RICK</t>
  </si>
  <si>
    <t>CARPENTER, NICK</t>
  </si>
  <si>
    <t>CRAWFORD, BOB</t>
  </si>
  <si>
    <t>Carry Overs</t>
  </si>
  <si>
    <t>CHENG, NICK</t>
  </si>
  <si>
    <t>MACKENZIE, JIM</t>
  </si>
  <si>
    <t>SMITH, BOB</t>
  </si>
  <si>
    <t>PAETKAU, BRIAN</t>
  </si>
  <si>
    <t>LAM, BAO</t>
  </si>
  <si>
    <t>CASSELMAN, KARL</t>
  </si>
  <si>
    <t>SCHNIEDER, CHRIS</t>
  </si>
  <si>
    <t>CUMMING, ROGER</t>
  </si>
  <si>
    <t>LEE, GARY</t>
  </si>
  <si>
    <t>WORMALD, GARY</t>
  </si>
  <si>
    <r>
      <t xml:space="preserve">4 x Quarter Finalists </t>
    </r>
    <r>
      <rPr>
        <sz val="11"/>
        <color rgb="FFFF0000"/>
        <rFont val="Calibri"/>
        <family val="2"/>
        <scheme val="minor"/>
      </rPr>
      <t>$50</t>
    </r>
  </si>
  <si>
    <r>
      <t xml:space="preserve">2 x Semi Finalists </t>
    </r>
    <r>
      <rPr>
        <sz val="11"/>
        <color rgb="FFFF0000"/>
        <rFont val="Calibri"/>
        <family val="2"/>
        <scheme val="minor"/>
      </rPr>
      <t>$100</t>
    </r>
  </si>
  <si>
    <r>
      <t xml:space="preserve">Runner Up </t>
    </r>
    <r>
      <rPr>
        <sz val="11"/>
        <color rgb="FFFF0000"/>
        <rFont val="Calibri"/>
        <family val="2"/>
        <scheme val="minor"/>
      </rPr>
      <t>$150</t>
    </r>
  </si>
  <si>
    <r>
      <t xml:space="preserve">Champion </t>
    </r>
    <r>
      <rPr>
        <sz val="11"/>
        <color rgb="FFFF0000"/>
        <rFont val="Calibri"/>
        <family val="2"/>
        <scheme val="minor"/>
      </rPr>
      <t>$250</t>
    </r>
  </si>
  <si>
    <t>L'ESPERANCE, ANDRE</t>
  </si>
  <si>
    <t>ROBERTS, STEVE</t>
  </si>
  <si>
    <t>BOYCE, RALPH</t>
  </si>
  <si>
    <t>MCDONELL, CHRIS</t>
  </si>
  <si>
    <t>KALE, MARVIN</t>
  </si>
  <si>
    <t>ROBERTS, GRAHAM</t>
  </si>
  <si>
    <t>MILLS, JAMIE</t>
  </si>
  <si>
    <t>MILLS, TOBY</t>
  </si>
  <si>
    <t>BORODY, ROBIN</t>
  </si>
  <si>
    <t>BAIRD, TERRY</t>
  </si>
  <si>
    <t>TRAUTMAN, BRIAN</t>
  </si>
  <si>
    <t>SEARS, BEN</t>
  </si>
  <si>
    <t>Entries</t>
  </si>
  <si>
    <t>Beer Fund</t>
  </si>
  <si>
    <t>TURNER, JOHN</t>
  </si>
  <si>
    <t>Ace Pot</t>
  </si>
  <si>
    <t>KAVANAGH, MIKE</t>
  </si>
  <si>
    <t>LAST, JACK</t>
  </si>
  <si>
    <t>CADEAU, DALE</t>
  </si>
  <si>
    <t xml:space="preserve">SCHWENDEMAN, KARL </t>
  </si>
  <si>
    <t>PEREIRA, DAVID</t>
  </si>
  <si>
    <t>Summer Match Play</t>
  </si>
  <si>
    <t>2 Man Match Play</t>
  </si>
  <si>
    <t>EDWARDS, TED</t>
  </si>
  <si>
    <t>FREEZE, AL</t>
  </si>
  <si>
    <t>GOODE, RAY</t>
  </si>
  <si>
    <t>KENDALL, DON</t>
  </si>
  <si>
    <t>LARTER, MOE</t>
  </si>
  <si>
    <t>HASTINGS, DOUG</t>
  </si>
  <si>
    <t>PFORTMUELLER, SAM</t>
  </si>
  <si>
    <t>LAWSON, VICTOR</t>
  </si>
  <si>
    <t>OLGILVIE, JOHN</t>
  </si>
  <si>
    <t>DEMUYNK, MICHAEL</t>
  </si>
  <si>
    <t>THORNE, JOHN</t>
  </si>
  <si>
    <t>KILBEY, JARED</t>
  </si>
  <si>
    <t>RADFORD, LLOYD</t>
  </si>
  <si>
    <t>MILES, DAVID</t>
  </si>
  <si>
    <t>LALLIER, RAYMOND</t>
  </si>
  <si>
    <t>CATONIO, MATT</t>
  </si>
  <si>
    <t>ON</t>
  </si>
  <si>
    <t>ACCOUNT</t>
  </si>
  <si>
    <t>PAID</t>
  </si>
  <si>
    <t>2025 MEMBERS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</si>
</sst>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1" fillId="0" borderId="0" xfId="0" applyFont="1"/>
    <xf numFmtId="4" fontId="0" fillId="0" borderId="0" xfId="0" applyNumberFormat="1"/>
    <xf numFmtId="15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  <xf numFmtId="164" fontId="4" fillId="0" borderId="0" xfId="0" applyNumberFormat="1" applyFont="1"/>
    <xf numFmtId="8" fontId="3" fillId="0" borderId="0" xfId="0" applyNumberFormat="1" applyFont="1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0" xfId="0" applyNumberFormat="1" applyAlignment="1">
      <alignment horizontal="right"/>
    </xf>
    <xf numFmtId="8" fontId="0" fillId="0" borderId="0" xfId="0" applyNumberFormat="1"/>
    <xf numFmtId="3" fontId="0" fillId="0" borderId="0" xfId="0" applyNumberFormat="1"/>
    <xf numFmtId="0" fontId="7" fillId="0" borderId="0" xfId="0" applyFont="1"/>
    <xf numFmtId="0" fontId="5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/>
    </xf>
    <xf numFmtId="15" fontId="1" fillId="2" borderId="0" xfId="0" applyNumberFormat="1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96"/>
  <sheetViews>
    <sheetView tabSelected="1" workbookViewId="0">
      <pane xSplit="5" ySplit="3" topLeftCell="V61" activePane="bottomRight" state="frozen"/>
      <selection pane="topRight" activeCell="F1" sqref="F1"/>
      <selection pane="bottomLeft" activeCell="A4" sqref="A4"/>
      <selection pane="bottomRight" activeCell="A4" sqref="A4:B87"/>
    </sheetView>
  </sheetViews>
  <sheetFormatPr defaultRowHeight="15" x14ac:dyDescent="0.25"/>
  <cols>
    <col min="1" max="1" width="27.28515625" customWidth="1"/>
    <col min="2" max="2" width="13.85546875" customWidth="1"/>
    <col min="3" max="3" width="12.5703125" customWidth="1"/>
    <col min="4" max="5" width="13.140625" customWidth="1"/>
    <col min="6" max="6" width="12.7109375" customWidth="1"/>
    <col min="7" max="7" width="10.7109375" customWidth="1"/>
    <col min="8" max="9" width="10.85546875" customWidth="1"/>
    <col min="10" max="10" width="10.140625" bestFit="1" customWidth="1"/>
    <col min="11" max="11" width="11.42578125" customWidth="1"/>
    <col min="12" max="13" width="10.42578125" customWidth="1"/>
    <col min="14" max="14" width="12" customWidth="1"/>
    <col min="15" max="15" width="11.85546875" customWidth="1"/>
    <col min="16" max="17" width="11.42578125" customWidth="1"/>
    <col min="18" max="18" width="10.42578125" customWidth="1"/>
    <col min="19" max="19" width="10.85546875" customWidth="1"/>
    <col min="20" max="20" width="10.42578125" customWidth="1"/>
    <col min="21" max="21" width="10.28515625" customWidth="1"/>
    <col min="22" max="22" width="10.5703125" customWidth="1"/>
    <col min="23" max="23" width="11.85546875" customWidth="1"/>
    <col min="24" max="24" width="10.85546875" customWidth="1"/>
    <col min="25" max="25" width="11" customWidth="1"/>
    <col min="26" max="26" width="11.85546875" customWidth="1"/>
    <col min="27" max="27" width="11.42578125" customWidth="1"/>
    <col min="28" max="28" width="15.28515625" bestFit="1" customWidth="1"/>
    <col min="29" max="29" width="11.7109375" customWidth="1"/>
    <col min="30" max="30" width="22.140625" customWidth="1"/>
    <col min="31" max="31" width="19.85546875" customWidth="1"/>
    <col min="32" max="32" width="19.7109375" customWidth="1"/>
    <col min="33" max="33" width="19.140625" customWidth="1"/>
  </cols>
  <sheetData>
    <row r="1" spans="1:39" x14ac:dyDescent="0.25">
      <c r="A1" s="2" t="s">
        <v>110</v>
      </c>
      <c r="B1" s="6" t="s">
        <v>14</v>
      </c>
      <c r="C1" s="6" t="s">
        <v>12</v>
      </c>
      <c r="D1" s="6" t="s">
        <v>13</v>
      </c>
      <c r="E1" s="6" t="s">
        <v>20</v>
      </c>
      <c r="F1" s="6" t="s">
        <v>15</v>
      </c>
      <c r="G1" s="6"/>
      <c r="I1" s="17"/>
      <c r="J1" s="15"/>
      <c r="K1" s="15"/>
      <c r="L1" s="15"/>
      <c r="M1" s="15"/>
      <c r="AB1" s="19" t="s">
        <v>109</v>
      </c>
    </row>
    <row r="2" spans="1:39" x14ac:dyDescent="0.25">
      <c r="B2" s="6" t="s">
        <v>19</v>
      </c>
      <c r="C2" s="6" t="s">
        <v>29</v>
      </c>
      <c r="D2" s="6" t="s">
        <v>29</v>
      </c>
      <c r="E2" s="6" t="s">
        <v>29</v>
      </c>
      <c r="F2" s="4">
        <v>45780</v>
      </c>
      <c r="G2" s="4">
        <v>45780</v>
      </c>
      <c r="H2" s="4">
        <v>45780</v>
      </c>
      <c r="I2" s="4">
        <v>45780</v>
      </c>
      <c r="J2" s="4">
        <v>45787</v>
      </c>
      <c r="K2" s="4">
        <v>45787</v>
      </c>
      <c r="L2" s="4">
        <v>45787</v>
      </c>
      <c r="M2" s="4">
        <v>45787</v>
      </c>
      <c r="N2" s="4">
        <v>45794</v>
      </c>
      <c r="O2" s="4">
        <v>45794</v>
      </c>
      <c r="P2" s="4">
        <v>45794</v>
      </c>
      <c r="Q2" s="4">
        <v>45794</v>
      </c>
      <c r="R2" s="4">
        <v>45801</v>
      </c>
      <c r="S2" s="4">
        <v>45801</v>
      </c>
      <c r="T2" s="4">
        <v>45801</v>
      </c>
      <c r="U2" s="4">
        <v>45801</v>
      </c>
      <c r="V2" s="4">
        <v>45808</v>
      </c>
      <c r="W2" s="4">
        <v>45808</v>
      </c>
      <c r="X2" s="4">
        <v>45808</v>
      </c>
      <c r="Y2" s="4">
        <v>45808</v>
      </c>
      <c r="Z2" s="4"/>
      <c r="AA2" s="4"/>
      <c r="AB2" s="20" t="s">
        <v>107</v>
      </c>
      <c r="AC2" s="4"/>
      <c r="AD2" s="4" t="s">
        <v>90</v>
      </c>
      <c r="AE2" s="4" t="s">
        <v>90</v>
      </c>
      <c r="AF2" s="4" t="s">
        <v>90</v>
      </c>
      <c r="AG2" s="4" t="s">
        <v>90</v>
      </c>
      <c r="AH2" s="4" t="s">
        <v>89</v>
      </c>
      <c r="AI2" s="4" t="s">
        <v>89</v>
      </c>
      <c r="AJ2" s="4" t="s">
        <v>89</v>
      </c>
      <c r="AK2" s="4" t="s">
        <v>89</v>
      </c>
      <c r="AL2" s="4"/>
      <c r="AM2" s="4"/>
    </row>
    <row r="3" spans="1:39" x14ac:dyDescent="0.25">
      <c r="B3" s="3"/>
      <c r="D3" s="3"/>
      <c r="E3" s="3"/>
      <c r="F3" t="s">
        <v>16</v>
      </c>
      <c r="G3" t="s">
        <v>17</v>
      </c>
      <c r="H3" t="s">
        <v>18</v>
      </c>
      <c r="I3" s="9" t="s">
        <v>45</v>
      </c>
      <c r="J3" t="s">
        <v>16</v>
      </c>
      <c r="K3" t="s">
        <v>17</v>
      </c>
      <c r="L3" t="s">
        <v>18</v>
      </c>
      <c r="M3" s="9" t="s">
        <v>45</v>
      </c>
      <c r="N3" t="s">
        <v>16</v>
      </c>
      <c r="O3" t="s">
        <v>17</v>
      </c>
      <c r="P3" t="s">
        <v>18</v>
      </c>
      <c r="Q3" s="9" t="s">
        <v>45</v>
      </c>
      <c r="R3" t="s">
        <v>16</v>
      </c>
      <c r="S3" t="s">
        <v>17</v>
      </c>
      <c r="T3" t="s">
        <v>18</v>
      </c>
      <c r="U3" s="9" t="s">
        <v>45</v>
      </c>
      <c r="V3" t="s">
        <v>16</v>
      </c>
      <c r="W3" t="s">
        <v>17</v>
      </c>
      <c r="X3" t="s">
        <v>18</v>
      </c>
      <c r="Y3" s="9" t="s">
        <v>45</v>
      </c>
      <c r="AB3" s="19" t="s">
        <v>108</v>
      </c>
      <c r="AC3" s="9"/>
      <c r="AD3" t="s">
        <v>64</v>
      </c>
      <c r="AE3" t="s">
        <v>65</v>
      </c>
      <c r="AF3" t="s">
        <v>66</v>
      </c>
      <c r="AG3" t="s">
        <v>67</v>
      </c>
      <c r="AH3" t="s">
        <v>64</v>
      </c>
      <c r="AI3" t="s">
        <v>65</v>
      </c>
      <c r="AJ3" t="s">
        <v>66</v>
      </c>
      <c r="AK3" t="s">
        <v>67</v>
      </c>
    </row>
    <row r="4" spans="1:39" x14ac:dyDescent="0.25">
      <c r="A4" s="1" t="s">
        <v>77</v>
      </c>
      <c r="B4" s="8">
        <f t="shared" ref="B4:B37" si="0">SUM(C4:E4)</f>
        <v>-28</v>
      </c>
      <c r="C4" s="7">
        <f t="shared" ref="C4:C37" si="1">SUM(F4,J4,N4,R4,V4)</f>
        <v>-28</v>
      </c>
      <c r="D4" s="5">
        <f t="shared" ref="D4:D37" si="2">SUM(G4,K4,O4,S4,W4,AA4)</f>
        <v>0</v>
      </c>
      <c r="E4" s="5">
        <f t="shared" ref="E4:E37" si="3">SUM(H4,I4,L4,M4,Q4,U4,Y4,P4,T4,X4,Z4:AC4,AD4:AG4)</f>
        <v>0</v>
      </c>
      <c r="F4" s="5"/>
      <c r="G4" s="3"/>
      <c r="H4" s="5"/>
      <c r="I4" s="5"/>
      <c r="J4" s="5"/>
      <c r="K4" s="5"/>
      <c r="L4" s="5"/>
      <c r="M4" s="5"/>
      <c r="N4" s="5"/>
      <c r="O4" s="5"/>
      <c r="P4" s="5"/>
      <c r="Q4" s="5"/>
      <c r="R4" s="5">
        <v>-28</v>
      </c>
      <c r="S4" s="5"/>
      <c r="T4" s="5"/>
      <c r="U4" s="18"/>
      <c r="V4" s="5"/>
      <c r="Y4" s="9"/>
      <c r="AD4" s="5"/>
      <c r="AE4" s="5"/>
      <c r="AF4" s="5"/>
      <c r="AG4" s="5"/>
    </row>
    <row r="5" spans="1:39" x14ac:dyDescent="0.25">
      <c r="A5" s="1" t="s">
        <v>0</v>
      </c>
      <c r="B5" s="8">
        <f t="shared" si="0"/>
        <v>0</v>
      </c>
      <c r="C5" s="7">
        <f t="shared" si="1"/>
        <v>0</v>
      </c>
      <c r="D5" s="5">
        <f t="shared" si="2"/>
        <v>0</v>
      </c>
      <c r="E5" s="5">
        <f t="shared" si="3"/>
        <v>0</v>
      </c>
      <c r="F5" s="5"/>
      <c r="G5" s="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9" x14ac:dyDescent="0.25">
      <c r="A6" s="1" t="s">
        <v>76</v>
      </c>
      <c r="B6" s="8">
        <f t="shared" si="0"/>
        <v>0</v>
      </c>
      <c r="C6" s="7">
        <f t="shared" si="1"/>
        <v>0</v>
      </c>
      <c r="D6" s="5">
        <f t="shared" si="2"/>
        <v>0</v>
      </c>
      <c r="E6" s="5">
        <f t="shared" si="3"/>
        <v>0</v>
      </c>
      <c r="F6" s="5"/>
      <c r="G6" s="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9" x14ac:dyDescent="0.25">
      <c r="A7" s="1" t="s">
        <v>22</v>
      </c>
      <c r="B7" s="8">
        <f t="shared" si="0"/>
        <v>0</v>
      </c>
      <c r="C7" s="7">
        <f t="shared" si="1"/>
        <v>0</v>
      </c>
      <c r="D7" s="5">
        <f t="shared" si="2"/>
        <v>0</v>
      </c>
      <c r="E7" s="5">
        <f t="shared" si="3"/>
        <v>0</v>
      </c>
      <c r="F7" s="5"/>
      <c r="G7" s="3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9" x14ac:dyDescent="0.25">
      <c r="A8" s="1" t="s">
        <v>70</v>
      </c>
      <c r="B8" s="8">
        <f t="shared" si="0"/>
        <v>27</v>
      </c>
      <c r="C8" s="7">
        <f t="shared" si="1"/>
        <v>-48</v>
      </c>
      <c r="D8" s="5">
        <f t="shared" si="2"/>
        <v>0</v>
      </c>
      <c r="E8" s="5">
        <f t="shared" si="3"/>
        <v>75</v>
      </c>
      <c r="F8" s="5">
        <v>-12</v>
      </c>
      <c r="G8" s="3"/>
      <c r="H8" s="5">
        <v>25</v>
      </c>
      <c r="I8" s="5"/>
      <c r="J8" s="5">
        <v>-12</v>
      </c>
      <c r="K8" s="5"/>
      <c r="L8" s="5"/>
      <c r="M8" s="5">
        <v>10</v>
      </c>
      <c r="N8" s="5"/>
      <c r="O8" s="5"/>
      <c r="P8" s="5"/>
      <c r="Q8" s="5"/>
      <c r="R8" s="5">
        <v>-12</v>
      </c>
      <c r="S8" s="5"/>
      <c r="T8" s="5"/>
      <c r="U8" s="5"/>
      <c r="V8" s="5">
        <v>-12</v>
      </c>
      <c r="W8" s="5"/>
      <c r="X8" s="5">
        <v>25</v>
      </c>
      <c r="Y8" s="5">
        <v>15</v>
      </c>
      <c r="Z8" s="5"/>
      <c r="AA8" s="5"/>
      <c r="AB8" s="5"/>
      <c r="AC8" s="5"/>
      <c r="AD8" s="5"/>
      <c r="AE8" s="5"/>
      <c r="AF8" s="5"/>
      <c r="AG8" s="5"/>
    </row>
    <row r="9" spans="1:39" x14ac:dyDescent="0.25">
      <c r="A9" s="1" t="s">
        <v>106</v>
      </c>
      <c r="B9" s="8">
        <f t="shared" ref="B9" si="4">SUM(C9:E9)</f>
        <v>-2</v>
      </c>
      <c r="C9" s="7">
        <f t="shared" ref="C9" si="5">SUM(F9,J9,N9,R9,V9)</f>
        <v>-2</v>
      </c>
      <c r="D9" s="5">
        <f t="shared" ref="D9" si="6">SUM(G9,K9,O9,S9,W9,AA9)</f>
        <v>0</v>
      </c>
      <c r="E9" s="5">
        <f t="shared" ref="E9" si="7">SUM(H9,I9,L9,M9,Q9,U9,Y9,P9,T9,X9,Z9:AC9,AD9:AG9)</f>
        <v>0</v>
      </c>
      <c r="F9" s="5"/>
      <c r="G9" s="3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>
        <v>-2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9" x14ac:dyDescent="0.25">
      <c r="A10" s="1" t="s">
        <v>86</v>
      </c>
      <c r="B10" s="8">
        <f t="shared" si="0"/>
        <v>0</v>
      </c>
      <c r="C10" s="7">
        <f t="shared" si="1"/>
        <v>0</v>
      </c>
      <c r="D10" s="5">
        <f t="shared" si="2"/>
        <v>0</v>
      </c>
      <c r="E10" s="5">
        <f t="shared" si="3"/>
        <v>0</v>
      </c>
      <c r="F10" s="5"/>
      <c r="G10" s="3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9" x14ac:dyDescent="0.25">
      <c r="A11" s="1" t="s">
        <v>51</v>
      </c>
      <c r="B11" s="8">
        <f t="shared" si="0"/>
        <v>-64</v>
      </c>
      <c r="C11" s="7">
        <f t="shared" si="1"/>
        <v>-76</v>
      </c>
      <c r="D11" s="5">
        <f t="shared" si="2"/>
        <v>0</v>
      </c>
      <c r="E11" s="5">
        <f t="shared" si="3"/>
        <v>12</v>
      </c>
      <c r="F11" s="5">
        <v>-12</v>
      </c>
      <c r="G11" s="3"/>
      <c r="H11" s="5"/>
      <c r="I11" s="5"/>
      <c r="J11" s="5">
        <v>-12</v>
      </c>
      <c r="K11" s="5"/>
      <c r="L11" s="5"/>
      <c r="M11" s="5"/>
      <c r="N11" s="5">
        <v>-12</v>
      </c>
      <c r="O11" s="5"/>
      <c r="P11" s="5"/>
      <c r="Q11" s="5"/>
      <c r="R11" s="5">
        <v>-28</v>
      </c>
      <c r="S11" s="5"/>
      <c r="T11" s="5"/>
      <c r="U11" s="5"/>
      <c r="V11" s="5">
        <v>-12</v>
      </c>
      <c r="W11" s="5"/>
      <c r="X11" s="5">
        <v>12</v>
      </c>
      <c r="Y11" s="5"/>
      <c r="Z11" s="5"/>
      <c r="AA11" s="5"/>
      <c r="AB11" s="5"/>
      <c r="AC11" s="5"/>
      <c r="AD11" s="5"/>
      <c r="AE11" s="5"/>
      <c r="AF11" s="5"/>
      <c r="AG11" s="5"/>
    </row>
    <row r="12" spans="1:39" x14ac:dyDescent="0.25">
      <c r="A12" s="1" t="s">
        <v>1</v>
      </c>
      <c r="B12" s="8">
        <f t="shared" si="0"/>
        <v>-29</v>
      </c>
      <c r="C12" s="7">
        <f t="shared" si="1"/>
        <v>-52</v>
      </c>
      <c r="D12" s="5">
        <f t="shared" si="2"/>
        <v>0</v>
      </c>
      <c r="E12" s="5">
        <f t="shared" si="3"/>
        <v>23</v>
      </c>
      <c r="F12" s="5">
        <v>-12</v>
      </c>
      <c r="G12" s="3"/>
      <c r="H12" s="5">
        <v>23</v>
      </c>
      <c r="I12" s="5"/>
      <c r="J12" s="5">
        <v>-12</v>
      </c>
      <c r="K12" s="5"/>
      <c r="L12" s="5"/>
      <c r="M12" s="5"/>
      <c r="N12" s="5"/>
      <c r="O12" s="5"/>
      <c r="P12" s="5"/>
      <c r="Q12" s="5"/>
      <c r="R12" s="5">
        <v>-28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9" x14ac:dyDescent="0.25">
      <c r="A13" s="1" t="s">
        <v>59</v>
      </c>
      <c r="B13" s="8">
        <f t="shared" si="0"/>
        <v>0</v>
      </c>
      <c r="C13" s="7">
        <f t="shared" si="1"/>
        <v>-24</v>
      </c>
      <c r="D13" s="5">
        <f t="shared" si="2"/>
        <v>0</v>
      </c>
      <c r="E13" s="5">
        <f t="shared" si="3"/>
        <v>24</v>
      </c>
      <c r="F13" s="5"/>
      <c r="G13" s="3"/>
      <c r="H13" s="5"/>
      <c r="I13" s="5"/>
      <c r="J13" s="5">
        <v>-12</v>
      </c>
      <c r="K13" s="5"/>
      <c r="L13" s="5">
        <v>24</v>
      </c>
      <c r="M13" s="5"/>
      <c r="N13" s="5">
        <v>-12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1:39" x14ac:dyDescent="0.25">
      <c r="A14" s="1" t="s">
        <v>54</v>
      </c>
      <c r="B14" s="8">
        <f t="shared" si="0"/>
        <v>0</v>
      </c>
      <c r="C14" s="7">
        <f t="shared" si="1"/>
        <v>0</v>
      </c>
      <c r="D14" s="5">
        <f t="shared" si="2"/>
        <v>0</v>
      </c>
      <c r="E14" s="5">
        <f t="shared" si="3"/>
        <v>0</v>
      </c>
      <c r="F14" s="5"/>
      <c r="G14" s="3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</row>
    <row r="15" spans="1:39" x14ac:dyDescent="0.25">
      <c r="A15" s="1" t="s">
        <v>42</v>
      </c>
      <c r="B15" s="8">
        <f t="shared" si="0"/>
        <v>-36</v>
      </c>
      <c r="C15" s="7">
        <f t="shared" si="1"/>
        <v>-36</v>
      </c>
      <c r="D15" s="5">
        <f t="shared" si="2"/>
        <v>0</v>
      </c>
      <c r="E15" s="5">
        <f t="shared" si="3"/>
        <v>0</v>
      </c>
      <c r="F15" s="5">
        <v>-12</v>
      </c>
      <c r="G15" s="3"/>
      <c r="H15" s="5"/>
      <c r="I15" s="5"/>
      <c r="J15" s="5"/>
      <c r="K15" s="5"/>
      <c r="L15" s="5"/>
      <c r="M15" s="5"/>
      <c r="N15" s="5">
        <v>-12</v>
      </c>
      <c r="O15" s="5"/>
      <c r="P15" s="5"/>
      <c r="Q15" s="5"/>
      <c r="R15" s="5">
        <v>-12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9" x14ac:dyDescent="0.25">
      <c r="A16" s="1" t="s">
        <v>2</v>
      </c>
      <c r="B16" s="8">
        <f t="shared" si="0"/>
        <v>21</v>
      </c>
      <c r="C16" s="7">
        <f t="shared" si="1"/>
        <v>-48</v>
      </c>
      <c r="D16" s="5">
        <f t="shared" si="2"/>
        <v>0</v>
      </c>
      <c r="E16" s="5">
        <f t="shared" si="3"/>
        <v>69</v>
      </c>
      <c r="F16" s="5">
        <v>-12</v>
      </c>
      <c r="G16" s="3"/>
      <c r="H16" s="5">
        <v>25</v>
      </c>
      <c r="I16" s="5"/>
      <c r="J16" s="5">
        <v>-12</v>
      </c>
      <c r="K16" s="5"/>
      <c r="L16" s="5"/>
      <c r="M16" s="5"/>
      <c r="N16" s="5">
        <v>-12</v>
      </c>
      <c r="O16" s="5"/>
      <c r="P16" s="5"/>
      <c r="Q16" s="5"/>
      <c r="R16" s="5">
        <v>-12</v>
      </c>
      <c r="S16" s="5"/>
      <c r="T16" s="5">
        <v>24</v>
      </c>
      <c r="U16" s="5">
        <v>20</v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</row>
    <row r="17" spans="1:33" x14ac:dyDescent="0.25">
      <c r="A17" s="1" t="s">
        <v>23</v>
      </c>
      <c r="B17" s="8">
        <f t="shared" si="0"/>
        <v>0</v>
      </c>
      <c r="C17" s="7">
        <f t="shared" si="1"/>
        <v>-52</v>
      </c>
      <c r="D17" s="5">
        <f t="shared" si="2"/>
        <v>0</v>
      </c>
      <c r="E17" s="5">
        <f t="shared" si="3"/>
        <v>52</v>
      </c>
      <c r="F17" s="5">
        <v>-12</v>
      </c>
      <c r="G17" s="3"/>
      <c r="H17" s="5"/>
      <c r="I17" s="5">
        <v>10</v>
      </c>
      <c r="J17" s="5">
        <v>-12</v>
      </c>
      <c r="K17" s="5"/>
      <c r="L17" s="5"/>
      <c r="M17" s="5">
        <v>20</v>
      </c>
      <c r="N17" s="5"/>
      <c r="O17" s="5"/>
      <c r="P17" s="5"/>
      <c r="Q17" s="5"/>
      <c r="R17" s="5">
        <v>-28</v>
      </c>
      <c r="S17" s="5"/>
      <c r="T17" s="5"/>
      <c r="U17" s="5"/>
      <c r="V17" s="5"/>
      <c r="W17" s="5"/>
      <c r="X17" s="5"/>
      <c r="Y17" s="5"/>
      <c r="Z17" s="5"/>
      <c r="AA17" s="5"/>
      <c r="AB17" s="5">
        <v>22</v>
      </c>
      <c r="AC17" s="5"/>
      <c r="AD17" s="5"/>
      <c r="AE17" s="5"/>
      <c r="AF17" s="5"/>
      <c r="AG17" s="5"/>
    </row>
    <row r="18" spans="1:33" x14ac:dyDescent="0.25">
      <c r="A18" s="1" t="s">
        <v>52</v>
      </c>
      <c r="B18" s="8">
        <f t="shared" si="0"/>
        <v>-12</v>
      </c>
      <c r="C18" s="7">
        <f t="shared" si="1"/>
        <v>-12</v>
      </c>
      <c r="D18" s="5">
        <f t="shared" si="2"/>
        <v>0</v>
      </c>
      <c r="E18" s="5">
        <f t="shared" si="3"/>
        <v>0</v>
      </c>
      <c r="F18" s="5"/>
      <c r="G18" s="3"/>
      <c r="H18" s="5"/>
      <c r="I18" s="5"/>
      <c r="J18" s="5">
        <v>-12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</row>
    <row r="19" spans="1:33" x14ac:dyDescent="0.25">
      <c r="A19" s="1" t="s">
        <v>61</v>
      </c>
      <c r="B19" s="8">
        <f t="shared" si="0"/>
        <v>0</v>
      </c>
      <c r="C19" s="7">
        <f t="shared" si="1"/>
        <v>0</v>
      </c>
      <c r="D19" s="5">
        <f t="shared" si="2"/>
        <v>0</v>
      </c>
      <c r="E19" s="5">
        <f t="shared" si="3"/>
        <v>0</v>
      </c>
      <c r="F19" s="5"/>
      <c r="G19" s="3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</row>
    <row r="20" spans="1:33" x14ac:dyDescent="0.25">
      <c r="A20" s="1" t="s">
        <v>50</v>
      </c>
      <c r="B20" s="8">
        <f t="shared" si="0"/>
        <v>0</v>
      </c>
      <c r="C20" s="7">
        <f t="shared" si="1"/>
        <v>0</v>
      </c>
      <c r="D20" s="5">
        <f t="shared" si="2"/>
        <v>0</v>
      </c>
      <c r="E20" s="5">
        <f t="shared" si="3"/>
        <v>0</v>
      </c>
      <c r="F20" s="5"/>
      <c r="G20" s="3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spans="1:33" x14ac:dyDescent="0.25">
      <c r="A21" s="1" t="s">
        <v>100</v>
      </c>
      <c r="B21" s="8">
        <f t="shared" si="0"/>
        <v>-36.5</v>
      </c>
      <c r="C21" s="7">
        <f t="shared" si="1"/>
        <v>-52</v>
      </c>
      <c r="D21" s="5">
        <f t="shared" si="2"/>
        <v>15.5</v>
      </c>
      <c r="E21" s="5">
        <f t="shared" si="3"/>
        <v>0</v>
      </c>
      <c r="F21" s="5"/>
      <c r="G21" s="3"/>
      <c r="H21" s="5"/>
      <c r="I21" s="5"/>
      <c r="J21" s="5">
        <v>-12</v>
      </c>
      <c r="K21" s="5">
        <v>15.5</v>
      </c>
      <c r="L21" s="5"/>
      <c r="M21" s="5"/>
      <c r="N21" s="5">
        <v>-12</v>
      </c>
      <c r="O21" s="5"/>
      <c r="P21" s="5"/>
      <c r="Q21" s="5"/>
      <c r="R21" s="5">
        <v>-28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</row>
    <row r="22" spans="1:33" x14ac:dyDescent="0.25">
      <c r="A22" s="1" t="s">
        <v>91</v>
      </c>
      <c r="B22" s="8">
        <f t="shared" si="0"/>
        <v>-22.75</v>
      </c>
      <c r="C22" s="7">
        <f t="shared" si="1"/>
        <v>-55.5</v>
      </c>
      <c r="D22" s="5">
        <f t="shared" si="2"/>
        <v>6.75</v>
      </c>
      <c r="E22" s="5">
        <f t="shared" si="3"/>
        <v>26</v>
      </c>
      <c r="F22" s="5">
        <v>-12</v>
      </c>
      <c r="G22" s="3"/>
      <c r="H22" s="5"/>
      <c r="I22" s="5"/>
      <c r="J22" s="5">
        <v>-3.5</v>
      </c>
      <c r="K22" s="5">
        <v>6.75</v>
      </c>
      <c r="L22" s="5"/>
      <c r="M22" s="5"/>
      <c r="N22" s="5">
        <v>-12</v>
      </c>
      <c r="O22" s="5"/>
      <c r="P22" s="5">
        <v>26</v>
      </c>
      <c r="Q22" s="5"/>
      <c r="R22" s="5">
        <v>-28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spans="1:33" x14ac:dyDescent="0.25">
      <c r="A23" s="1" t="s">
        <v>44</v>
      </c>
      <c r="B23" s="8">
        <f t="shared" si="0"/>
        <v>-34</v>
      </c>
      <c r="C23" s="7">
        <f t="shared" si="1"/>
        <v>-52</v>
      </c>
      <c r="D23" s="5">
        <f t="shared" si="2"/>
        <v>0</v>
      </c>
      <c r="E23" s="5">
        <f t="shared" si="3"/>
        <v>18</v>
      </c>
      <c r="F23" s="5">
        <v>-12</v>
      </c>
      <c r="G23" s="3"/>
      <c r="H23" s="5">
        <v>18</v>
      </c>
      <c r="I23" s="5"/>
      <c r="J23" s="5">
        <v>-12</v>
      </c>
      <c r="K23" s="5"/>
      <c r="L23" s="5"/>
      <c r="M23" s="5"/>
      <c r="N23" s="5"/>
      <c r="O23" s="5"/>
      <c r="P23" s="5"/>
      <c r="Q23" s="5"/>
      <c r="R23" s="5">
        <v>-28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</row>
    <row r="24" spans="1:33" x14ac:dyDescent="0.25">
      <c r="A24" s="1" t="s">
        <v>3</v>
      </c>
      <c r="B24" s="8">
        <f t="shared" si="0"/>
        <v>-19</v>
      </c>
      <c r="C24" s="7">
        <f t="shared" si="1"/>
        <v>-52</v>
      </c>
      <c r="D24" s="5">
        <f t="shared" si="2"/>
        <v>0</v>
      </c>
      <c r="E24" s="5">
        <f t="shared" si="3"/>
        <v>33</v>
      </c>
      <c r="F24" s="5">
        <v>-12</v>
      </c>
      <c r="G24" s="3"/>
      <c r="H24" s="5">
        <v>23</v>
      </c>
      <c r="I24" s="5">
        <v>10</v>
      </c>
      <c r="J24" s="5">
        <v>-12</v>
      </c>
      <c r="K24" s="5"/>
      <c r="L24" s="5"/>
      <c r="M24" s="5"/>
      <c r="N24" s="5"/>
      <c r="O24" s="5"/>
      <c r="P24" s="5"/>
      <c r="Q24" s="5"/>
      <c r="R24" s="5">
        <v>-28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1:33" x14ac:dyDescent="0.25">
      <c r="A25" s="1" t="s">
        <v>92</v>
      </c>
      <c r="B25" s="8">
        <f t="shared" si="0"/>
        <v>-36</v>
      </c>
      <c r="C25" s="7">
        <f t="shared" si="1"/>
        <v>-36</v>
      </c>
      <c r="D25" s="5">
        <f t="shared" si="2"/>
        <v>0</v>
      </c>
      <c r="E25" s="5">
        <f t="shared" si="3"/>
        <v>0</v>
      </c>
      <c r="F25" s="5">
        <v>-12</v>
      </c>
      <c r="G25" s="3"/>
      <c r="H25" s="5"/>
      <c r="I25" s="5"/>
      <c r="J25" s="5">
        <v>-12</v>
      </c>
      <c r="K25" s="5"/>
      <c r="L25" s="5"/>
      <c r="M25" s="5"/>
      <c r="N25" s="5"/>
      <c r="O25" s="5"/>
      <c r="P25" s="5"/>
      <c r="Q25" s="5"/>
      <c r="R25" s="5">
        <v>-12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1:33" x14ac:dyDescent="0.25">
      <c r="A26" s="1" t="s">
        <v>93</v>
      </c>
      <c r="B26" s="8">
        <f t="shared" si="0"/>
        <v>-64</v>
      </c>
      <c r="C26" s="7">
        <f t="shared" si="1"/>
        <v>-64</v>
      </c>
      <c r="D26" s="5">
        <f t="shared" si="2"/>
        <v>0</v>
      </c>
      <c r="E26" s="5">
        <f t="shared" si="3"/>
        <v>0</v>
      </c>
      <c r="F26" s="5">
        <v>-12</v>
      </c>
      <c r="G26" s="3"/>
      <c r="H26" s="5"/>
      <c r="I26" s="5"/>
      <c r="J26" s="5">
        <v>-12</v>
      </c>
      <c r="K26" s="5"/>
      <c r="L26" s="5"/>
      <c r="M26" s="5"/>
      <c r="N26" s="5">
        <v>-12</v>
      </c>
      <c r="O26" s="5"/>
      <c r="P26" s="5"/>
      <c r="Q26" s="5"/>
      <c r="R26" s="5">
        <v>-28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</row>
    <row r="27" spans="1:33" x14ac:dyDescent="0.25">
      <c r="A27" s="1" t="s">
        <v>96</v>
      </c>
      <c r="B27" s="8">
        <f t="shared" si="0"/>
        <v>33.5</v>
      </c>
      <c r="C27" s="7">
        <f t="shared" si="1"/>
        <v>-43.5</v>
      </c>
      <c r="D27" s="5">
        <f t="shared" si="2"/>
        <v>55</v>
      </c>
      <c r="E27" s="5">
        <f t="shared" si="3"/>
        <v>22</v>
      </c>
      <c r="F27" s="5">
        <v>-12</v>
      </c>
      <c r="G27" s="5">
        <v>17.5</v>
      </c>
      <c r="H27" s="5">
        <v>22</v>
      </c>
      <c r="I27" s="5"/>
      <c r="J27" s="5">
        <v>-3.5</v>
      </c>
      <c r="K27" s="5">
        <v>15.5</v>
      </c>
      <c r="L27" s="5"/>
      <c r="M27" s="5"/>
      <c r="N27" s="5"/>
      <c r="O27" s="5"/>
      <c r="P27" s="5"/>
      <c r="Q27" s="5"/>
      <c r="R27" s="5">
        <v>-28</v>
      </c>
      <c r="S27" s="5"/>
      <c r="T27" s="5"/>
      <c r="U27" s="5"/>
      <c r="V27" s="5"/>
      <c r="W27" s="5">
        <v>22</v>
      </c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1:33" x14ac:dyDescent="0.25">
      <c r="A28" s="1" t="s">
        <v>32</v>
      </c>
      <c r="B28" s="8">
        <f t="shared" si="0"/>
        <v>-8.5</v>
      </c>
      <c r="C28" s="7">
        <f t="shared" si="1"/>
        <v>-76</v>
      </c>
      <c r="D28" s="5">
        <f t="shared" si="2"/>
        <v>15.5</v>
      </c>
      <c r="E28" s="5">
        <f t="shared" si="3"/>
        <v>52</v>
      </c>
      <c r="F28" s="5">
        <v>-12</v>
      </c>
      <c r="G28" s="3"/>
      <c r="H28" s="5">
        <v>25</v>
      </c>
      <c r="I28" s="5"/>
      <c r="J28" s="5">
        <v>-12</v>
      </c>
      <c r="K28" s="5">
        <v>15.5</v>
      </c>
      <c r="L28" s="5">
        <v>27</v>
      </c>
      <c r="M28" s="5"/>
      <c r="N28" s="5">
        <v>-12</v>
      </c>
      <c r="O28" s="5"/>
      <c r="P28" s="5"/>
      <c r="Q28" s="5"/>
      <c r="R28" s="5">
        <v>-28</v>
      </c>
      <c r="S28" s="5"/>
      <c r="T28" s="5"/>
      <c r="U28" s="5"/>
      <c r="V28" s="5">
        <v>-12</v>
      </c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spans="1:33" x14ac:dyDescent="0.25">
      <c r="A29" s="1" t="s">
        <v>43</v>
      </c>
      <c r="B29" s="8">
        <f t="shared" si="0"/>
        <v>0</v>
      </c>
      <c r="C29" s="7">
        <f t="shared" si="1"/>
        <v>-12</v>
      </c>
      <c r="D29" s="5">
        <f t="shared" si="2"/>
        <v>0</v>
      </c>
      <c r="E29" s="5">
        <f t="shared" si="3"/>
        <v>12</v>
      </c>
      <c r="F29" s="5"/>
      <c r="G29" s="3"/>
      <c r="H29" s="5"/>
      <c r="I29" s="5"/>
      <c r="J29" s="5"/>
      <c r="K29" s="5"/>
      <c r="L29" s="5"/>
      <c r="M29" s="5"/>
      <c r="N29" s="5"/>
      <c r="O29" s="5"/>
      <c r="P29" s="5"/>
      <c r="Q29" s="5"/>
      <c r="R29" s="5">
        <v>-12</v>
      </c>
      <c r="S29" s="5"/>
      <c r="T29" s="5"/>
      <c r="U29" s="5"/>
      <c r="V29" s="5"/>
      <c r="W29" s="5"/>
      <c r="X29" s="5"/>
      <c r="Y29" s="5"/>
      <c r="Z29" s="5"/>
      <c r="AA29" s="5"/>
      <c r="AB29" s="5">
        <v>12</v>
      </c>
      <c r="AC29" s="5"/>
      <c r="AD29" s="5"/>
      <c r="AE29" s="5"/>
      <c r="AF29" s="5"/>
      <c r="AG29" s="5"/>
    </row>
    <row r="30" spans="1:33" x14ac:dyDescent="0.25">
      <c r="A30" s="1" t="s">
        <v>4</v>
      </c>
      <c r="B30" s="8">
        <f t="shared" si="0"/>
        <v>-34</v>
      </c>
      <c r="C30" s="7">
        <f t="shared" si="1"/>
        <v>-52</v>
      </c>
      <c r="D30" s="5">
        <f t="shared" si="2"/>
        <v>0</v>
      </c>
      <c r="E30" s="5">
        <f t="shared" si="3"/>
        <v>18</v>
      </c>
      <c r="F30" s="5">
        <v>-12</v>
      </c>
      <c r="G30" s="3"/>
      <c r="H30" s="5"/>
      <c r="I30" s="5"/>
      <c r="J30" s="5">
        <v>-12</v>
      </c>
      <c r="K30" s="5"/>
      <c r="L30" s="5">
        <v>18</v>
      </c>
      <c r="M30" s="5"/>
      <c r="N30" s="5"/>
      <c r="O30" s="5"/>
      <c r="P30" s="5"/>
      <c r="Q30" s="5"/>
      <c r="R30" s="5">
        <v>-28</v>
      </c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1:33" x14ac:dyDescent="0.25">
      <c r="A31" s="1" t="s">
        <v>30</v>
      </c>
      <c r="B31" s="8">
        <f t="shared" si="0"/>
        <v>-40</v>
      </c>
      <c r="C31" s="7">
        <f t="shared" si="1"/>
        <v>-40</v>
      </c>
      <c r="D31" s="5">
        <f t="shared" si="2"/>
        <v>0</v>
      </c>
      <c r="E31" s="5">
        <f t="shared" si="3"/>
        <v>0</v>
      </c>
      <c r="F31" s="5"/>
      <c r="G31" s="3"/>
      <c r="H31" s="5"/>
      <c r="I31" s="5"/>
      <c r="J31" s="5">
        <v>-12</v>
      </c>
      <c r="K31" s="5"/>
      <c r="L31" s="5"/>
      <c r="M31" s="5"/>
      <c r="N31" s="5"/>
      <c r="O31" s="5"/>
      <c r="P31" s="5"/>
      <c r="Q31" s="5"/>
      <c r="R31" s="5">
        <v>-28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spans="1:33" x14ac:dyDescent="0.25">
      <c r="A32" s="1" t="s">
        <v>72</v>
      </c>
      <c r="B32" s="8">
        <f t="shared" si="0"/>
        <v>0</v>
      </c>
      <c r="C32" s="7">
        <f t="shared" si="1"/>
        <v>0</v>
      </c>
      <c r="D32" s="5">
        <f t="shared" si="2"/>
        <v>0</v>
      </c>
      <c r="E32" s="5">
        <f t="shared" si="3"/>
        <v>0</v>
      </c>
      <c r="F32" s="5"/>
      <c r="G32" s="3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 x14ac:dyDescent="0.25">
      <c r="A33" s="1" t="s">
        <v>84</v>
      </c>
      <c r="B33" s="8">
        <f t="shared" si="0"/>
        <v>-36</v>
      </c>
      <c r="C33" s="7">
        <f t="shared" si="1"/>
        <v>-36</v>
      </c>
      <c r="D33" s="5">
        <f t="shared" si="2"/>
        <v>0</v>
      </c>
      <c r="E33" s="5">
        <f t="shared" si="3"/>
        <v>0</v>
      </c>
      <c r="F33" s="5">
        <v>-12</v>
      </c>
      <c r="G33" s="3"/>
      <c r="H33" s="5"/>
      <c r="I33" s="5"/>
      <c r="J33" s="5"/>
      <c r="K33" s="5"/>
      <c r="L33" s="5"/>
      <c r="M33" s="5"/>
      <c r="N33" s="5">
        <v>-12</v>
      </c>
      <c r="O33" s="5"/>
      <c r="P33" s="5"/>
      <c r="Q33" s="5"/>
      <c r="R33" s="5">
        <v>-12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1:33" x14ac:dyDescent="0.25">
      <c r="A34" s="1" t="s">
        <v>94</v>
      </c>
      <c r="B34" s="8">
        <f t="shared" si="0"/>
        <v>-8</v>
      </c>
      <c r="C34" s="7">
        <f t="shared" si="1"/>
        <v>-76</v>
      </c>
      <c r="D34" s="5">
        <f t="shared" si="2"/>
        <v>0</v>
      </c>
      <c r="E34" s="5">
        <f t="shared" si="3"/>
        <v>68</v>
      </c>
      <c r="F34" s="5">
        <v>-12</v>
      </c>
      <c r="G34" s="3"/>
      <c r="H34" s="5"/>
      <c r="I34" s="5"/>
      <c r="J34" s="5">
        <v>-12</v>
      </c>
      <c r="K34" s="5"/>
      <c r="L34" s="5"/>
      <c r="M34" s="5"/>
      <c r="N34" s="5">
        <v>-12</v>
      </c>
      <c r="O34" s="5"/>
      <c r="P34" s="5"/>
      <c r="Q34" s="5"/>
      <c r="R34" s="5">
        <v>-28</v>
      </c>
      <c r="S34" s="5"/>
      <c r="T34" s="5"/>
      <c r="U34" s="5"/>
      <c r="V34" s="5">
        <v>-12</v>
      </c>
      <c r="W34" s="5"/>
      <c r="X34" s="5"/>
      <c r="Y34" s="5"/>
      <c r="Z34" s="5"/>
      <c r="AA34" s="5"/>
      <c r="AB34" s="5">
        <v>68</v>
      </c>
      <c r="AC34" s="5"/>
      <c r="AD34" s="5"/>
      <c r="AE34" s="5"/>
      <c r="AF34" s="5"/>
      <c r="AG34" s="5"/>
    </row>
    <row r="35" spans="1:33" x14ac:dyDescent="0.25">
      <c r="A35" s="1" t="s">
        <v>102</v>
      </c>
      <c r="B35" s="8">
        <f t="shared" si="0"/>
        <v>0</v>
      </c>
      <c r="C35" s="7">
        <f t="shared" si="1"/>
        <v>0</v>
      </c>
      <c r="D35" s="5">
        <f t="shared" si="2"/>
        <v>0</v>
      </c>
      <c r="E35" s="5">
        <f t="shared" si="3"/>
        <v>0</v>
      </c>
      <c r="F35" s="5"/>
      <c r="G35" s="3"/>
      <c r="H35" s="5"/>
      <c r="I35" s="5"/>
      <c r="J35" s="5"/>
      <c r="K35" s="5"/>
      <c r="L35" s="5"/>
      <c r="M35" s="5"/>
      <c r="N35" s="11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1:33" x14ac:dyDescent="0.25">
      <c r="A36" s="1" t="s">
        <v>33</v>
      </c>
      <c r="B36" s="8">
        <f t="shared" si="0"/>
        <v>-12</v>
      </c>
      <c r="C36" s="7">
        <f t="shared" si="1"/>
        <v>-12</v>
      </c>
      <c r="D36" s="5">
        <f t="shared" si="2"/>
        <v>0</v>
      </c>
      <c r="E36" s="5">
        <f t="shared" si="3"/>
        <v>0</v>
      </c>
      <c r="F36" s="5"/>
      <c r="G36" s="3"/>
      <c r="H36" s="5"/>
      <c r="I36" s="5"/>
      <c r="J36" s="5">
        <v>-12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3" x14ac:dyDescent="0.25">
      <c r="A37" s="1" t="s">
        <v>105</v>
      </c>
      <c r="B37" s="8">
        <f t="shared" si="0"/>
        <v>1.25</v>
      </c>
      <c r="C37" s="7">
        <f t="shared" si="1"/>
        <v>-5.5</v>
      </c>
      <c r="D37" s="5">
        <f t="shared" si="2"/>
        <v>6.75</v>
      </c>
      <c r="E37" s="5">
        <f t="shared" si="3"/>
        <v>0</v>
      </c>
      <c r="F37" s="5">
        <v>-3</v>
      </c>
      <c r="G37" s="3"/>
      <c r="H37" s="5"/>
      <c r="I37" s="5"/>
      <c r="J37" s="5">
        <v>-2.5</v>
      </c>
      <c r="K37" s="5">
        <v>6.75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1:33" x14ac:dyDescent="0.25">
      <c r="A38" s="1" t="s">
        <v>58</v>
      </c>
      <c r="B38" s="8">
        <f t="shared" ref="B38:B71" si="8">SUM(C38:E38)</f>
        <v>0</v>
      </c>
      <c r="C38" s="7">
        <f t="shared" ref="C38:C71" si="9">SUM(F38,J38,N38,R38,V38)</f>
        <v>0</v>
      </c>
      <c r="D38" s="5">
        <f t="shared" ref="D38:D71" si="10">SUM(G38,K38,O38,S38,W38,AA38)</f>
        <v>0</v>
      </c>
      <c r="E38" s="5">
        <f t="shared" ref="E38:E71" si="11">SUM(H38,I38,L38,M38,Q38,U38,Y38,P38,T38,X38,Z38:AC38,AD38:AG38)</f>
        <v>0</v>
      </c>
      <c r="F38" s="5"/>
      <c r="G38" s="3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x14ac:dyDescent="0.25">
      <c r="A39" s="1" t="s">
        <v>95</v>
      </c>
      <c r="B39" s="8">
        <f t="shared" si="8"/>
        <v>-27</v>
      </c>
      <c r="C39" s="7">
        <f t="shared" si="9"/>
        <v>-40</v>
      </c>
      <c r="D39" s="5">
        <f t="shared" si="10"/>
        <v>13</v>
      </c>
      <c r="E39" s="5">
        <f t="shared" si="11"/>
        <v>0</v>
      </c>
      <c r="F39" s="5">
        <v>-12</v>
      </c>
      <c r="G39" s="3"/>
      <c r="H39" s="5"/>
      <c r="I39" s="5"/>
      <c r="J39" s="5"/>
      <c r="K39" s="5"/>
      <c r="L39" s="5"/>
      <c r="M39" s="5"/>
      <c r="N39" s="5"/>
      <c r="O39" s="5"/>
      <c r="P39" s="5"/>
      <c r="Q39" s="5"/>
      <c r="R39" s="5">
        <v>-28</v>
      </c>
      <c r="S39" s="5"/>
      <c r="T39" s="5"/>
      <c r="U39" s="5"/>
      <c r="V39" s="5"/>
      <c r="W39" s="5">
        <v>13</v>
      </c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spans="1:33" x14ac:dyDescent="0.25">
      <c r="A40" s="1" t="s">
        <v>85</v>
      </c>
      <c r="B40" s="8">
        <f t="shared" si="8"/>
        <v>0</v>
      </c>
      <c r="C40" s="7">
        <f t="shared" si="9"/>
        <v>0</v>
      </c>
      <c r="D40" s="5">
        <f t="shared" si="10"/>
        <v>0</v>
      </c>
      <c r="E40" s="5">
        <f t="shared" si="11"/>
        <v>0</v>
      </c>
      <c r="F40" s="5"/>
      <c r="G40" s="3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spans="1:33" x14ac:dyDescent="0.25">
      <c r="A41" s="1" t="s">
        <v>98</v>
      </c>
      <c r="B41" s="8">
        <f t="shared" si="8"/>
        <v>-52</v>
      </c>
      <c r="C41" s="7">
        <f t="shared" si="9"/>
        <v>-52</v>
      </c>
      <c r="D41" s="5">
        <f t="shared" si="10"/>
        <v>0</v>
      </c>
      <c r="E41" s="5">
        <f t="shared" si="11"/>
        <v>0</v>
      </c>
      <c r="F41" s="5">
        <v>-12</v>
      </c>
      <c r="G41" s="3"/>
      <c r="H41" s="5"/>
      <c r="I41" s="5"/>
      <c r="J41" s="5">
        <v>-12</v>
      </c>
      <c r="K41" s="5"/>
      <c r="L41" s="5"/>
      <c r="M41" s="5"/>
      <c r="N41" s="5"/>
      <c r="O41" s="5"/>
      <c r="P41" s="5"/>
      <c r="Q41" s="5"/>
      <c r="R41" s="5">
        <v>-28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33" x14ac:dyDescent="0.25">
      <c r="A42" s="1" t="s">
        <v>62</v>
      </c>
      <c r="B42" s="8">
        <f t="shared" si="8"/>
        <v>-20</v>
      </c>
      <c r="C42" s="7">
        <f t="shared" si="9"/>
        <v>-48</v>
      </c>
      <c r="D42" s="5">
        <f t="shared" si="10"/>
        <v>0</v>
      </c>
      <c r="E42" s="5">
        <f t="shared" si="11"/>
        <v>28</v>
      </c>
      <c r="F42" s="5">
        <v>-12</v>
      </c>
      <c r="G42" s="3"/>
      <c r="H42" s="5"/>
      <c r="I42" s="5"/>
      <c r="J42" s="5">
        <v>-12</v>
      </c>
      <c r="K42" s="5"/>
      <c r="L42" s="5"/>
      <c r="M42" s="5"/>
      <c r="N42" s="5"/>
      <c r="O42" s="5"/>
      <c r="P42" s="5"/>
      <c r="Q42" s="5"/>
      <c r="R42" s="5">
        <v>-12</v>
      </c>
      <c r="S42" s="5"/>
      <c r="T42" s="5"/>
      <c r="U42" s="5">
        <v>10</v>
      </c>
      <c r="V42" s="5">
        <v>-12</v>
      </c>
      <c r="W42" s="5"/>
      <c r="X42" s="5">
        <v>18</v>
      </c>
      <c r="Y42" s="5"/>
      <c r="Z42" s="5"/>
      <c r="AA42" s="5"/>
      <c r="AB42" s="5"/>
      <c r="AC42" s="5"/>
      <c r="AD42" s="5"/>
      <c r="AE42" s="5"/>
      <c r="AF42" s="5"/>
      <c r="AG42" s="5"/>
    </row>
    <row r="43" spans="1:33" x14ac:dyDescent="0.25">
      <c r="A43" s="1" t="s">
        <v>68</v>
      </c>
      <c r="B43" s="8">
        <f t="shared" si="8"/>
        <v>22</v>
      </c>
      <c r="C43" s="7">
        <f t="shared" si="9"/>
        <v>-64</v>
      </c>
      <c r="D43" s="5">
        <f t="shared" si="10"/>
        <v>0</v>
      </c>
      <c r="E43" s="5">
        <f t="shared" si="11"/>
        <v>86</v>
      </c>
      <c r="F43" s="5">
        <v>-12</v>
      </c>
      <c r="G43" s="3"/>
      <c r="H43" s="5">
        <v>21</v>
      </c>
      <c r="I43" s="5"/>
      <c r="J43" s="5">
        <v>-12</v>
      </c>
      <c r="K43" s="5"/>
      <c r="L43" s="5">
        <v>26</v>
      </c>
      <c r="M43" s="5">
        <v>10</v>
      </c>
      <c r="N43" s="5">
        <v>-12</v>
      </c>
      <c r="O43" s="5"/>
      <c r="P43" s="5">
        <v>29</v>
      </c>
      <c r="Q43" s="5"/>
      <c r="R43" s="5">
        <v>-28</v>
      </c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3" x14ac:dyDescent="0.25">
      <c r="A44" s="1" t="s">
        <v>36</v>
      </c>
      <c r="B44" s="8">
        <f t="shared" si="8"/>
        <v>-8.25</v>
      </c>
      <c r="C44" s="7">
        <f t="shared" si="9"/>
        <v>-40</v>
      </c>
      <c r="D44" s="5">
        <f t="shared" si="10"/>
        <v>6.75</v>
      </c>
      <c r="E44" s="5">
        <f t="shared" si="11"/>
        <v>25</v>
      </c>
      <c r="F44" s="5"/>
      <c r="G44" s="3"/>
      <c r="H44" s="5"/>
      <c r="I44" s="5"/>
      <c r="J44" s="5">
        <v>-12</v>
      </c>
      <c r="K44" s="5">
        <v>6.75</v>
      </c>
      <c r="L44" s="5">
        <v>25</v>
      </c>
      <c r="M44" s="5"/>
      <c r="N44" s="5"/>
      <c r="O44" s="5"/>
      <c r="P44" s="5"/>
      <c r="Q44" s="5"/>
      <c r="R44" s="5">
        <v>-28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  <row r="45" spans="1:33" x14ac:dyDescent="0.25">
      <c r="A45" s="1" t="s">
        <v>55</v>
      </c>
      <c r="B45" s="8">
        <f t="shared" si="8"/>
        <v>0</v>
      </c>
      <c r="C45" s="7">
        <f t="shared" si="9"/>
        <v>-24</v>
      </c>
      <c r="D45" s="5">
        <f t="shared" si="10"/>
        <v>0</v>
      </c>
      <c r="E45" s="5">
        <f t="shared" si="11"/>
        <v>24</v>
      </c>
      <c r="F45" s="5"/>
      <c r="G45" s="3"/>
      <c r="H45" s="5"/>
      <c r="I45" s="5"/>
      <c r="J45" s="5">
        <v>-12</v>
      </c>
      <c r="K45" s="5"/>
      <c r="L45" s="5"/>
      <c r="M45" s="5"/>
      <c r="N45" s="5"/>
      <c r="O45" s="5"/>
      <c r="P45" s="5"/>
      <c r="Q45" s="5"/>
      <c r="R45" s="5">
        <v>-12</v>
      </c>
      <c r="S45" s="5"/>
      <c r="T45" s="5"/>
      <c r="U45" s="5"/>
      <c r="V45" s="5"/>
      <c r="W45" s="5"/>
      <c r="X45" s="5"/>
      <c r="Y45" s="5"/>
      <c r="Z45" s="5"/>
      <c r="AA45" s="5"/>
      <c r="AB45" s="5">
        <v>24</v>
      </c>
      <c r="AC45" s="5"/>
      <c r="AD45" s="5"/>
      <c r="AE45" s="5"/>
      <c r="AF45" s="5"/>
      <c r="AG45" s="5"/>
    </row>
    <row r="46" spans="1:33" x14ac:dyDescent="0.25">
      <c r="A46" s="1" t="s">
        <v>24</v>
      </c>
      <c r="B46" s="8">
        <f t="shared" si="8"/>
        <v>11</v>
      </c>
      <c r="C46" s="7">
        <f t="shared" si="9"/>
        <v>-36</v>
      </c>
      <c r="D46" s="5">
        <f t="shared" si="10"/>
        <v>17</v>
      </c>
      <c r="E46" s="5">
        <f t="shared" si="11"/>
        <v>30</v>
      </c>
      <c r="F46" s="5">
        <v>-12</v>
      </c>
      <c r="G46" s="3"/>
      <c r="H46" s="5"/>
      <c r="I46" s="5"/>
      <c r="J46" s="5"/>
      <c r="K46" s="5"/>
      <c r="L46" s="5"/>
      <c r="M46" s="5"/>
      <c r="N46" s="5">
        <v>-12</v>
      </c>
      <c r="O46" s="5"/>
      <c r="P46" s="5">
        <v>30</v>
      </c>
      <c r="Q46" s="5"/>
      <c r="R46" s="5">
        <v>-12</v>
      </c>
      <c r="S46" s="5">
        <v>17</v>
      </c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1:33" x14ac:dyDescent="0.25">
      <c r="A47" s="1" t="s">
        <v>46</v>
      </c>
      <c r="B47" s="8">
        <f t="shared" si="8"/>
        <v>-4</v>
      </c>
      <c r="C47" s="7">
        <f t="shared" si="9"/>
        <v>-64</v>
      </c>
      <c r="D47" s="5">
        <f t="shared" si="10"/>
        <v>17</v>
      </c>
      <c r="E47" s="5">
        <f t="shared" si="11"/>
        <v>43</v>
      </c>
      <c r="F47" s="5">
        <v>-12</v>
      </c>
      <c r="G47" s="3"/>
      <c r="H47" s="5"/>
      <c r="I47" s="5"/>
      <c r="J47" s="5">
        <v>-12</v>
      </c>
      <c r="K47" s="5"/>
      <c r="L47" s="5"/>
      <c r="M47" s="5"/>
      <c r="N47" s="5"/>
      <c r="O47" s="5"/>
      <c r="P47" s="5"/>
      <c r="Q47" s="5"/>
      <c r="R47" s="5">
        <v>-28</v>
      </c>
      <c r="S47" s="5">
        <v>17</v>
      </c>
      <c r="T47" s="5"/>
      <c r="U47" s="5"/>
      <c r="V47" s="5">
        <v>-12</v>
      </c>
      <c r="W47" s="5"/>
      <c r="X47" s="5">
        <v>28</v>
      </c>
      <c r="Y47" s="5">
        <v>15</v>
      </c>
      <c r="Z47" s="5"/>
      <c r="AA47" s="5"/>
      <c r="AB47" s="5"/>
      <c r="AC47" s="5"/>
      <c r="AD47" s="5"/>
      <c r="AE47" s="5"/>
      <c r="AF47" s="5"/>
      <c r="AG47" s="5"/>
    </row>
    <row r="48" spans="1:33" x14ac:dyDescent="0.25">
      <c r="A48" s="1" t="s">
        <v>34</v>
      </c>
      <c r="B48" s="8">
        <f t="shared" si="8"/>
        <v>18.75</v>
      </c>
      <c r="C48" s="7">
        <f t="shared" si="9"/>
        <v>-48</v>
      </c>
      <c r="D48" s="5">
        <f t="shared" si="10"/>
        <v>6.75</v>
      </c>
      <c r="E48" s="5">
        <f t="shared" si="11"/>
        <v>60</v>
      </c>
      <c r="F48" s="5">
        <v>-12</v>
      </c>
      <c r="G48" s="3"/>
      <c r="H48" s="5"/>
      <c r="I48" s="5">
        <v>10</v>
      </c>
      <c r="J48" s="5">
        <v>-12</v>
      </c>
      <c r="K48" s="5">
        <v>6.75</v>
      </c>
      <c r="L48" s="5">
        <v>25</v>
      </c>
      <c r="M48" s="5"/>
      <c r="N48" s="5">
        <v>-12</v>
      </c>
      <c r="O48" s="5"/>
      <c r="P48" s="5"/>
      <c r="Q48" s="5"/>
      <c r="R48" s="5">
        <v>-12</v>
      </c>
      <c r="S48" s="5"/>
      <c r="T48" s="5">
        <v>25</v>
      </c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1:33" x14ac:dyDescent="0.25">
      <c r="A49" s="1" t="s">
        <v>71</v>
      </c>
      <c r="B49" s="8">
        <f t="shared" si="8"/>
        <v>52.5</v>
      </c>
      <c r="C49" s="7">
        <f t="shared" si="9"/>
        <v>-24</v>
      </c>
      <c r="D49" s="5">
        <f t="shared" si="10"/>
        <v>17.5</v>
      </c>
      <c r="E49" s="5">
        <f t="shared" si="11"/>
        <v>59</v>
      </c>
      <c r="F49" s="5">
        <v>-12</v>
      </c>
      <c r="G49" s="5">
        <v>17.5</v>
      </c>
      <c r="H49" s="5">
        <v>23</v>
      </c>
      <c r="I49" s="5">
        <v>10</v>
      </c>
      <c r="J49" s="5">
        <v>-12</v>
      </c>
      <c r="K49" s="5"/>
      <c r="L49" s="5">
        <v>26</v>
      </c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1:33" x14ac:dyDescent="0.25">
      <c r="A50" s="1" t="s">
        <v>104</v>
      </c>
      <c r="B50" s="8">
        <f t="shared" ref="B50" si="12">SUM(C50:E50)</f>
        <v>-36</v>
      </c>
      <c r="C50" s="7">
        <f t="shared" ref="C50" si="13">SUM(F50,J50,N50,R50,V50)</f>
        <v>-36</v>
      </c>
      <c r="D50" s="5">
        <f t="shared" ref="D50" si="14">SUM(G50,K50,O50,S50,W50,AA50)</f>
        <v>0</v>
      </c>
      <c r="E50" s="5">
        <f t="shared" ref="E50" si="15">SUM(H50,I50,L50,M50,Q50,U50,Y50,P50,T50,X50,Z50:AC50,AD50:AG50)</f>
        <v>0</v>
      </c>
      <c r="F50" s="5">
        <v>-12</v>
      </c>
      <c r="G50" s="3"/>
      <c r="H50" s="5"/>
      <c r="I50" s="5"/>
      <c r="J50" s="5">
        <v>-12</v>
      </c>
      <c r="K50" s="5"/>
      <c r="L50" s="5"/>
      <c r="M50" s="5"/>
      <c r="N50" s="5"/>
      <c r="O50" s="5"/>
      <c r="P50" s="5"/>
      <c r="Q50" s="5"/>
      <c r="R50" s="5">
        <v>-12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spans="1:33" x14ac:dyDescent="0.25">
      <c r="A51" s="1" t="s">
        <v>74</v>
      </c>
      <c r="B51" s="8">
        <f t="shared" si="8"/>
        <v>0</v>
      </c>
      <c r="C51" s="7">
        <f t="shared" si="9"/>
        <v>-43.5</v>
      </c>
      <c r="D51" s="5">
        <f t="shared" si="10"/>
        <v>6.75</v>
      </c>
      <c r="E51" s="5">
        <f t="shared" si="11"/>
        <v>36.75</v>
      </c>
      <c r="F51" s="5">
        <v>-12</v>
      </c>
      <c r="G51" s="3"/>
      <c r="H51" s="5">
        <v>30</v>
      </c>
      <c r="I51" s="5"/>
      <c r="J51" s="5">
        <v>-3.5</v>
      </c>
      <c r="K51" s="5">
        <v>6.75</v>
      </c>
      <c r="L51" s="5"/>
      <c r="M51" s="5"/>
      <c r="N51" s="5"/>
      <c r="O51" s="5"/>
      <c r="P51" s="5"/>
      <c r="Q51" s="5"/>
      <c r="R51" s="5">
        <v>-28</v>
      </c>
      <c r="S51" s="5"/>
      <c r="T51" s="5"/>
      <c r="U51" s="5"/>
      <c r="V51" s="5"/>
      <c r="W51" s="5"/>
      <c r="X51" s="5"/>
      <c r="Y51" s="5"/>
      <c r="Z51" s="5"/>
      <c r="AA51" s="5"/>
      <c r="AB51" s="5">
        <v>6.75</v>
      </c>
      <c r="AC51" s="5"/>
      <c r="AD51" s="5"/>
      <c r="AE51" s="5"/>
      <c r="AF51" s="5"/>
      <c r="AG51" s="5"/>
    </row>
    <row r="52" spans="1:33" x14ac:dyDescent="0.25">
      <c r="A52" s="1" t="s">
        <v>75</v>
      </c>
      <c r="B52" s="8">
        <f t="shared" si="8"/>
        <v>-3</v>
      </c>
      <c r="C52" s="7">
        <f t="shared" si="9"/>
        <v>-64</v>
      </c>
      <c r="D52" s="5">
        <f t="shared" si="10"/>
        <v>26</v>
      </c>
      <c r="E52" s="5">
        <f t="shared" si="11"/>
        <v>35</v>
      </c>
      <c r="F52" s="5">
        <v>-12</v>
      </c>
      <c r="G52" s="3"/>
      <c r="H52" s="5"/>
      <c r="I52" s="5">
        <v>10</v>
      </c>
      <c r="J52" s="5">
        <v>-12</v>
      </c>
      <c r="K52" s="5"/>
      <c r="L52" s="5"/>
      <c r="M52" s="5"/>
      <c r="N52" s="5"/>
      <c r="O52" s="5"/>
      <c r="P52" s="5"/>
      <c r="Q52" s="5"/>
      <c r="R52" s="5">
        <v>-28</v>
      </c>
      <c r="S52" s="5">
        <v>17</v>
      </c>
      <c r="T52" s="5"/>
      <c r="U52" s="5"/>
      <c r="V52" s="5">
        <v>-12</v>
      </c>
      <c r="W52" s="5">
        <v>9</v>
      </c>
      <c r="X52" s="5"/>
      <c r="Y52" s="5"/>
      <c r="Z52" s="5"/>
      <c r="AA52" s="5"/>
      <c r="AB52" s="5">
        <v>25</v>
      </c>
      <c r="AC52" s="5"/>
      <c r="AD52" s="5"/>
      <c r="AE52" s="5"/>
      <c r="AF52" s="5"/>
      <c r="AG52" s="5"/>
    </row>
    <row r="53" spans="1:33" x14ac:dyDescent="0.25">
      <c r="A53" s="1" t="s">
        <v>49</v>
      </c>
      <c r="B53" s="8">
        <f t="shared" si="8"/>
        <v>-52</v>
      </c>
      <c r="C53" s="7">
        <f t="shared" si="9"/>
        <v>-52</v>
      </c>
      <c r="D53" s="5">
        <f t="shared" si="10"/>
        <v>0</v>
      </c>
      <c r="E53" s="5">
        <f t="shared" si="11"/>
        <v>0</v>
      </c>
      <c r="F53" s="5">
        <v>-12</v>
      </c>
      <c r="G53" s="3"/>
      <c r="H53" s="5"/>
      <c r="I53" s="5"/>
      <c r="J53" s="5"/>
      <c r="K53" s="5"/>
      <c r="L53" s="5"/>
      <c r="M53" s="5"/>
      <c r="N53" s="5"/>
      <c r="O53" s="5"/>
      <c r="P53" s="5"/>
      <c r="Q53" s="5"/>
      <c r="R53" s="5">
        <v>-28</v>
      </c>
      <c r="S53" s="5"/>
      <c r="T53" s="5"/>
      <c r="U53" s="5"/>
      <c r="V53" s="5">
        <v>-12</v>
      </c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1:33" x14ac:dyDescent="0.25">
      <c r="A54" s="1" t="s">
        <v>35</v>
      </c>
      <c r="B54" s="8">
        <f t="shared" si="8"/>
        <v>5.25</v>
      </c>
      <c r="C54" s="7">
        <f t="shared" si="9"/>
        <v>-55.5</v>
      </c>
      <c r="D54" s="5">
        <f t="shared" si="10"/>
        <v>40.75</v>
      </c>
      <c r="E54" s="5">
        <f t="shared" si="11"/>
        <v>20</v>
      </c>
      <c r="F54" s="5">
        <v>-12</v>
      </c>
      <c r="G54" s="3"/>
      <c r="H54" s="5"/>
      <c r="I54" s="5">
        <v>10</v>
      </c>
      <c r="J54" s="5">
        <v>-3.5</v>
      </c>
      <c r="K54" s="5">
        <v>6.75</v>
      </c>
      <c r="L54" s="5"/>
      <c r="M54" s="5"/>
      <c r="N54" s="5">
        <v>-12</v>
      </c>
      <c r="O54" s="5"/>
      <c r="P54" s="5"/>
      <c r="Q54" s="5"/>
      <c r="R54" s="5">
        <v>-28</v>
      </c>
      <c r="S54" s="5">
        <v>34</v>
      </c>
      <c r="T54" s="5"/>
      <c r="U54" s="5">
        <v>10</v>
      </c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1:33" x14ac:dyDescent="0.25">
      <c r="A55" s="1" t="s">
        <v>99</v>
      </c>
      <c r="B55" s="8">
        <f t="shared" si="8"/>
        <v>-12</v>
      </c>
      <c r="C55" s="7">
        <f t="shared" si="9"/>
        <v>-12</v>
      </c>
      <c r="D55" s="5">
        <f t="shared" si="10"/>
        <v>0</v>
      </c>
      <c r="E55" s="5">
        <f t="shared" si="11"/>
        <v>0</v>
      </c>
      <c r="F55" s="5"/>
      <c r="G55" s="3"/>
      <c r="H55" s="5"/>
      <c r="I55" s="5"/>
      <c r="J55" s="5"/>
      <c r="K55" s="5"/>
      <c r="L55" s="5"/>
      <c r="M55" s="5"/>
      <c r="N55" s="5">
        <v>-12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3" x14ac:dyDescent="0.25">
      <c r="A56" s="1" t="s">
        <v>57</v>
      </c>
      <c r="B56" s="8">
        <f t="shared" si="8"/>
        <v>27.25</v>
      </c>
      <c r="C56" s="7">
        <f t="shared" si="9"/>
        <v>-64</v>
      </c>
      <c r="D56" s="5">
        <f t="shared" si="10"/>
        <v>11.25</v>
      </c>
      <c r="E56" s="5">
        <f t="shared" si="11"/>
        <v>80</v>
      </c>
      <c r="F56" s="5">
        <v>-12</v>
      </c>
      <c r="G56" s="3"/>
      <c r="H56" s="5">
        <v>30</v>
      </c>
      <c r="I56" s="5"/>
      <c r="J56" s="5">
        <v>-12</v>
      </c>
      <c r="K56" s="5"/>
      <c r="L56" s="5">
        <v>19</v>
      </c>
      <c r="M56" s="5"/>
      <c r="N56" s="5">
        <v>-12</v>
      </c>
      <c r="O56" s="5">
        <v>11.25</v>
      </c>
      <c r="P56" s="5">
        <v>31</v>
      </c>
      <c r="Q56" s="5"/>
      <c r="R56" s="5">
        <v>-28</v>
      </c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1:33" x14ac:dyDescent="0.25">
      <c r="A57" s="1" t="s">
        <v>31</v>
      </c>
      <c r="B57" s="8">
        <f t="shared" si="8"/>
        <v>0</v>
      </c>
      <c r="C57" s="7">
        <f t="shared" si="9"/>
        <v>0</v>
      </c>
      <c r="D57" s="5">
        <f t="shared" si="10"/>
        <v>0</v>
      </c>
      <c r="E57" s="5">
        <f t="shared" si="11"/>
        <v>0</v>
      </c>
      <c r="F57" s="5"/>
      <c r="G57" s="3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spans="1:33" x14ac:dyDescent="0.25">
      <c r="A58" s="1" t="s">
        <v>88</v>
      </c>
      <c r="B58" s="8">
        <f t="shared" si="8"/>
        <v>-12</v>
      </c>
      <c r="C58" s="7">
        <f t="shared" si="9"/>
        <v>-12</v>
      </c>
      <c r="D58" s="5">
        <f t="shared" si="10"/>
        <v>0</v>
      </c>
      <c r="E58" s="5">
        <f t="shared" si="11"/>
        <v>0</v>
      </c>
      <c r="F58" s="5"/>
      <c r="G58" s="3"/>
      <c r="H58" s="5"/>
      <c r="I58" s="5"/>
      <c r="J58" s="5"/>
      <c r="K58" s="5"/>
      <c r="L58" s="5"/>
      <c r="M58" s="5"/>
      <c r="N58" s="5"/>
      <c r="O58" s="5"/>
      <c r="P58" s="5"/>
      <c r="Q58" s="5"/>
      <c r="R58" s="5">
        <v>-12</v>
      </c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 x14ac:dyDescent="0.25">
      <c r="A59" s="1" t="s">
        <v>40</v>
      </c>
      <c r="B59" s="8">
        <f t="shared" si="8"/>
        <v>24</v>
      </c>
      <c r="C59" s="7">
        <f t="shared" si="9"/>
        <v>-24</v>
      </c>
      <c r="D59" s="5">
        <f t="shared" si="10"/>
        <v>0</v>
      </c>
      <c r="E59" s="5">
        <f t="shared" si="11"/>
        <v>48</v>
      </c>
      <c r="F59" s="5">
        <v>-12</v>
      </c>
      <c r="G59" s="3"/>
      <c r="H59" s="5">
        <v>23</v>
      </c>
      <c r="I59" s="5"/>
      <c r="J59" s="5"/>
      <c r="K59" s="5"/>
      <c r="L59" s="5"/>
      <c r="M59" s="5"/>
      <c r="N59" s="5">
        <v>-12</v>
      </c>
      <c r="O59" s="5"/>
      <c r="P59" s="5">
        <v>25</v>
      </c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spans="1:33" x14ac:dyDescent="0.25">
      <c r="A60" s="1" t="s">
        <v>97</v>
      </c>
      <c r="B60" s="8">
        <f t="shared" si="8"/>
        <v>-3</v>
      </c>
      <c r="C60" s="7">
        <f t="shared" si="9"/>
        <v>-3</v>
      </c>
      <c r="D60" s="5">
        <f t="shared" si="10"/>
        <v>0</v>
      </c>
      <c r="E60" s="5">
        <f t="shared" si="11"/>
        <v>0</v>
      </c>
      <c r="F60" s="5">
        <v>-3</v>
      </c>
      <c r="G60" s="3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</row>
    <row r="61" spans="1:33" x14ac:dyDescent="0.25">
      <c r="A61" s="1" t="s">
        <v>5</v>
      </c>
      <c r="B61" s="8">
        <f t="shared" si="8"/>
        <v>-12</v>
      </c>
      <c r="C61" s="7">
        <f t="shared" si="9"/>
        <v>-12</v>
      </c>
      <c r="D61" s="5">
        <f t="shared" si="10"/>
        <v>0</v>
      </c>
      <c r="E61" s="5">
        <f t="shared" si="11"/>
        <v>0</v>
      </c>
      <c r="F61" s="5">
        <v>-12</v>
      </c>
      <c r="G61" s="3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</row>
    <row r="62" spans="1:33" x14ac:dyDescent="0.25">
      <c r="A62" s="1" t="s">
        <v>103</v>
      </c>
      <c r="B62" s="8">
        <f t="shared" ref="B62" si="16">SUM(C62:E62)</f>
        <v>-15</v>
      </c>
      <c r="C62" s="7">
        <f t="shared" ref="C62" si="17">SUM(F62,J62,N62,R62,V62)</f>
        <v>-15</v>
      </c>
      <c r="D62" s="5">
        <f t="shared" ref="D62" si="18">SUM(G62,K62,O62,S62,W62,AA62)</f>
        <v>0</v>
      </c>
      <c r="E62" s="5">
        <f t="shared" ref="E62" si="19">SUM(H62,I62,L62,M62,Q62,U62,Y62,P62,T62,X62,Z62:AC62,AD62:AG62)</f>
        <v>0</v>
      </c>
      <c r="F62" s="5">
        <v>-3</v>
      </c>
      <c r="G62" s="3"/>
      <c r="H62" s="5"/>
      <c r="I62" s="5"/>
      <c r="J62" s="5">
        <v>-12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</row>
    <row r="63" spans="1:33" x14ac:dyDescent="0.25">
      <c r="A63" s="1" t="s">
        <v>25</v>
      </c>
      <c r="B63" s="8">
        <f t="shared" si="8"/>
        <v>0</v>
      </c>
      <c r="C63" s="7">
        <f t="shared" si="9"/>
        <v>0</v>
      </c>
      <c r="D63" s="5">
        <f t="shared" si="10"/>
        <v>0</v>
      </c>
      <c r="E63" s="5">
        <f t="shared" si="11"/>
        <v>0</v>
      </c>
      <c r="F63" s="5"/>
      <c r="G63" s="3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</row>
    <row r="64" spans="1:33" x14ac:dyDescent="0.25">
      <c r="A64" s="1" t="s">
        <v>73</v>
      </c>
      <c r="B64" s="8">
        <f t="shared" si="8"/>
        <v>-6.25</v>
      </c>
      <c r="C64" s="7">
        <f t="shared" si="9"/>
        <v>-67.5</v>
      </c>
      <c r="D64" s="5">
        <f t="shared" si="10"/>
        <v>11.25</v>
      </c>
      <c r="E64" s="5">
        <f t="shared" si="11"/>
        <v>50</v>
      </c>
      <c r="F64" s="5">
        <v>-12</v>
      </c>
      <c r="G64" s="3"/>
      <c r="H64" s="5">
        <v>22</v>
      </c>
      <c r="I64" s="5"/>
      <c r="J64" s="5">
        <v>-3.5</v>
      </c>
      <c r="K64" s="5"/>
      <c r="L64" s="5"/>
      <c r="M64" s="5"/>
      <c r="N64" s="5">
        <v>-12</v>
      </c>
      <c r="O64" s="5">
        <v>11.25</v>
      </c>
      <c r="P64" s="5">
        <v>28</v>
      </c>
      <c r="Q64" s="5"/>
      <c r="R64" s="5">
        <v>-28</v>
      </c>
      <c r="S64" s="5"/>
      <c r="T64" s="5"/>
      <c r="U64" s="5"/>
      <c r="V64" s="5">
        <v>-12</v>
      </c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</row>
    <row r="65" spans="1:33" x14ac:dyDescent="0.25">
      <c r="A65" s="1" t="s">
        <v>69</v>
      </c>
      <c r="B65" s="8">
        <f t="shared" si="8"/>
        <v>-10.5</v>
      </c>
      <c r="C65" s="7">
        <f t="shared" si="9"/>
        <v>-55.5</v>
      </c>
      <c r="D65" s="5">
        <f t="shared" si="10"/>
        <v>0</v>
      </c>
      <c r="E65" s="5">
        <f t="shared" si="11"/>
        <v>45</v>
      </c>
      <c r="F65" s="5">
        <v>-12</v>
      </c>
      <c r="G65" s="3"/>
      <c r="H65" s="5">
        <v>21</v>
      </c>
      <c r="I65" s="5"/>
      <c r="J65" s="5">
        <v>-3.5</v>
      </c>
      <c r="K65" s="5"/>
      <c r="L65" s="5"/>
      <c r="M65" s="5"/>
      <c r="N65" s="5">
        <v>-12</v>
      </c>
      <c r="O65" s="5"/>
      <c r="P65" s="5">
        <v>24</v>
      </c>
      <c r="Q65" s="5"/>
      <c r="R65" s="5">
        <v>-28</v>
      </c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 x14ac:dyDescent="0.25">
      <c r="A66" s="1" t="s">
        <v>6</v>
      </c>
      <c r="B66" s="8">
        <f t="shared" si="8"/>
        <v>0</v>
      </c>
      <c r="C66" s="7">
        <f t="shared" si="9"/>
        <v>-12</v>
      </c>
      <c r="D66" s="5">
        <f t="shared" si="10"/>
        <v>0</v>
      </c>
      <c r="E66" s="5">
        <f t="shared" si="11"/>
        <v>12</v>
      </c>
      <c r="F66" s="5">
        <v>-12</v>
      </c>
      <c r="G66" s="3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>
        <v>12</v>
      </c>
      <c r="AC66" s="5"/>
      <c r="AD66" s="5"/>
      <c r="AE66" s="5"/>
      <c r="AF66" s="5"/>
      <c r="AG66" s="5"/>
    </row>
    <row r="67" spans="1:33" x14ac:dyDescent="0.25">
      <c r="A67" s="1" t="s">
        <v>37</v>
      </c>
      <c r="B67" s="8">
        <f t="shared" si="8"/>
        <v>0</v>
      </c>
      <c r="C67" s="7">
        <f t="shared" si="9"/>
        <v>0</v>
      </c>
      <c r="D67" s="5">
        <f t="shared" si="10"/>
        <v>0</v>
      </c>
      <c r="E67" s="5">
        <f t="shared" si="11"/>
        <v>0</v>
      </c>
      <c r="F67" s="5"/>
      <c r="G67" s="3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</row>
    <row r="68" spans="1:33" x14ac:dyDescent="0.25">
      <c r="A68" s="1" t="s">
        <v>7</v>
      </c>
      <c r="B68" s="8">
        <f t="shared" si="8"/>
        <v>-9.5</v>
      </c>
      <c r="C68" s="7">
        <f t="shared" si="9"/>
        <v>-39.5</v>
      </c>
      <c r="D68" s="5">
        <f t="shared" si="10"/>
        <v>9</v>
      </c>
      <c r="E68" s="5">
        <f t="shared" si="11"/>
        <v>21</v>
      </c>
      <c r="F68" s="5">
        <v>-12</v>
      </c>
      <c r="G68" s="3"/>
      <c r="H68" s="5"/>
      <c r="I68" s="5"/>
      <c r="J68" s="5">
        <v>-3.5</v>
      </c>
      <c r="K68" s="5"/>
      <c r="L68" s="5"/>
      <c r="M68" s="5"/>
      <c r="N68" s="5"/>
      <c r="O68" s="5"/>
      <c r="P68" s="5"/>
      <c r="Q68" s="5"/>
      <c r="R68" s="5">
        <v>-12</v>
      </c>
      <c r="S68" s="5"/>
      <c r="T68" s="5">
        <v>21</v>
      </c>
      <c r="U68" s="5"/>
      <c r="V68" s="5">
        <v>-12</v>
      </c>
      <c r="W68" s="5">
        <v>9</v>
      </c>
      <c r="X68" s="5"/>
      <c r="Y68" s="5"/>
      <c r="Z68" s="5"/>
      <c r="AA68" s="5"/>
      <c r="AB68" s="5"/>
      <c r="AC68" s="5"/>
      <c r="AD68" s="5"/>
      <c r="AE68" s="5"/>
      <c r="AF68" s="5"/>
      <c r="AG68" s="5"/>
    </row>
    <row r="69" spans="1:33" x14ac:dyDescent="0.25">
      <c r="A69" s="1" t="s">
        <v>60</v>
      </c>
      <c r="B69" s="8">
        <f t="shared" si="8"/>
        <v>0</v>
      </c>
      <c r="C69" s="7">
        <f t="shared" si="9"/>
        <v>0</v>
      </c>
      <c r="D69" s="5">
        <f t="shared" si="10"/>
        <v>0</v>
      </c>
      <c r="E69" s="5">
        <f t="shared" si="11"/>
        <v>0</v>
      </c>
      <c r="F69" s="5"/>
      <c r="G69" s="3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</row>
    <row r="70" spans="1:33" x14ac:dyDescent="0.25">
      <c r="A70" s="14" t="s">
        <v>87</v>
      </c>
      <c r="B70" s="8">
        <f t="shared" si="8"/>
        <v>0</v>
      </c>
      <c r="C70" s="7">
        <f t="shared" si="9"/>
        <v>0</v>
      </c>
      <c r="D70" s="5">
        <f t="shared" si="10"/>
        <v>0</v>
      </c>
      <c r="E70" s="5">
        <f t="shared" si="11"/>
        <v>0</v>
      </c>
      <c r="F70" s="5"/>
      <c r="G70" s="3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</row>
    <row r="71" spans="1:33" x14ac:dyDescent="0.25">
      <c r="A71" s="1" t="s">
        <v>79</v>
      </c>
      <c r="B71" s="8">
        <f t="shared" si="8"/>
        <v>0</v>
      </c>
      <c r="C71" s="7">
        <f t="shared" si="9"/>
        <v>0</v>
      </c>
      <c r="D71" s="5">
        <f t="shared" si="10"/>
        <v>0</v>
      </c>
      <c r="E71" s="5">
        <f t="shared" si="11"/>
        <v>0</v>
      </c>
      <c r="F71" s="5"/>
      <c r="G71" s="3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</row>
    <row r="72" spans="1:33" x14ac:dyDescent="0.25">
      <c r="A72" s="1" t="s">
        <v>38</v>
      </c>
      <c r="B72" s="8">
        <f t="shared" ref="B72:B88" si="20">SUM(C72:E72)</f>
        <v>15</v>
      </c>
      <c r="C72" s="7">
        <f t="shared" ref="C72:C88" si="21">SUM(F72,J72,N72,R72,V72)</f>
        <v>-52</v>
      </c>
      <c r="D72" s="5">
        <f t="shared" ref="D72:D88" si="22">SUM(G72,K72,O72,S72,W72,AA72)</f>
        <v>17.5</v>
      </c>
      <c r="E72" s="5">
        <f t="shared" ref="E72:E88" si="23">SUM(H72,I72,L72,M72,Q72,U72,Y72,P72,T72,X72,Z72:AC72,AD72:AG72)</f>
        <v>49.5</v>
      </c>
      <c r="F72" s="5">
        <v>-12</v>
      </c>
      <c r="G72" s="5">
        <v>17.5</v>
      </c>
      <c r="H72" s="5"/>
      <c r="I72" s="5"/>
      <c r="J72" s="5"/>
      <c r="K72" s="5"/>
      <c r="L72" s="5"/>
      <c r="M72" s="5"/>
      <c r="N72" s="5"/>
      <c r="O72" s="5"/>
      <c r="P72" s="5"/>
      <c r="Q72" s="5"/>
      <c r="R72" s="5">
        <v>-28</v>
      </c>
      <c r="S72" s="5"/>
      <c r="T72" s="5"/>
      <c r="U72" s="5"/>
      <c r="V72" s="5">
        <v>-12</v>
      </c>
      <c r="W72" s="5"/>
      <c r="X72" s="5">
        <v>27</v>
      </c>
      <c r="Y72" s="5"/>
      <c r="Z72" s="5"/>
      <c r="AA72" s="5"/>
      <c r="AB72" s="5">
        <v>22.5</v>
      </c>
      <c r="AC72" s="5"/>
      <c r="AD72" s="5"/>
      <c r="AE72" s="5"/>
      <c r="AF72" s="5"/>
      <c r="AG72" s="5"/>
    </row>
    <row r="73" spans="1:33" x14ac:dyDescent="0.25">
      <c r="A73" s="1" t="s">
        <v>8</v>
      </c>
      <c r="B73" s="8">
        <f t="shared" si="20"/>
        <v>21</v>
      </c>
      <c r="C73" s="7">
        <f t="shared" si="21"/>
        <v>-24</v>
      </c>
      <c r="D73" s="5">
        <f t="shared" si="22"/>
        <v>0</v>
      </c>
      <c r="E73" s="5">
        <f t="shared" si="23"/>
        <v>45</v>
      </c>
      <c r="F73" s="5">
        <v>-12</v>
      </c>
      <c r="G73" s="3"/>
      <c r="H73" s="5">
        <v>18</v>
      </c>
      <c r="I73" s="5"/>
      <c r="J73" s="5">
        <v>-12</v>
      </c>
      <c r="K73" s="5"/>
      <c r="L73" s="5">
        <v>17</v>
      </c>
      <c r="M73" s="5">
        <v>10</v>
      </c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</row>
    <row r="74" spans="1:33" x14ac:dyDescent="0.25">
      <c r="A74" s="1" t="s">
        <v>56</v>
      </c>
      <c r="B74" s="8">
        <f t="shared" si="20"/>
        <v>0</v>
      </c>
      <c r="C74" s="7">
        <f t="shared" si="21"/>
        <v>-24</v>
      </c>
      <c r="D74" s="5">
        <f t="shared" si="22"/>
        <v>0</v>
      </c>
      <c r="E74" s="5">
        <f t="shared" si="23"/>
        <v>24</v>
      </c>
      <c r="F74" s="5">
        <v>-12</v>
      </c>
      <c r="G74" s="3"/>
      <c r="H74" s="5"/>
      <c r="I74" s="5"/>
      <c r="J74" s="5"/>
      <c r="K74" s="5"/>
      <c r="L74" s="5"/>
      <c r="M74" s="5"/>
      <c r="N74" s="5"/>
      <c r="O74" s="5"/>
      <c r="P74" s="5"/>
      <c r="Q74" s="5"/>
      <c r="R74" s="5">
        <v>-12</v>
      </c>
      <c r="S74" s="5"/>
      <c r="T74" s="5"/>
      <c r="U74" s="5"/>
      <c r="V74" s="5"/>
      <c r="W74" s="5"/>
      <c r="X74" s="5"/>
      <c r="Y74" s="5"/>
      <c r="Z74" s="5"/>
      <c r="AA74" s="5"/>
      <c r="AB74" s="5">
        <v>24</v>
      </c>
      <c r="AC74" s="5"/>
      <c r="AD74" s="5"/>
      <c r="AE74" s="5"/>
      <c r="AF74" s="5"/>
      <c r="AG74" s="5"/>
    </row>
    <row r="75" spans="1:33" x14ac:dyDescent="0.25">
      <c r="A75" s="1" t="s">
        <v>9</v>
      </c>
      <c r="B75" s="8">
        <f t="shared" si="20"/>
        <v>-1</v>
      </c>
      <c r="C75" s="7">
        <f t="shared" si="21"/>
        <v>-24</v>
      </c>
      <c r="D75" s="5">
        <f t="shared" si="22"/>
        <v>0</v>
      </c>
      <c r="E75" s="5">
        <f t="shared" si="23"/>
        <v>23</v>
      </c>
      <c r="F75" s="5">
        <v>-12</v>
      </c>
      <c r="G75" s="3"/>
      <c r="H75" s="5"/>
      <c r="I75" s="5"/>
      <c r="J75" s="5"/>
      <c r="K75" s="5"/>
      <c r="L75" s="5"/>
      <c r="M75" s="5"/>
      <c r="N75" s="5"/>
      <c r="O75" s="5"/>
      <c r="P75" s="5"/>
      <c r="Q75" s="5"/>
      <c r="R75" s="5">
        <v>-12</v>
      </c>
      <c r="S75" s="5"/>
      <c r="T75" s="5">
        <v>23</v>
      </c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</row>
    <row r="76" spans="1:33" x14ac:dyDescent="0.25">
      <c r="A76" s="1" t="s">
        <v>39</v>
      </c>
      <c r="B76" s="8">
        <f t="shared" si="20"/>
        <v>0</v>
      </c>
      <c r="C76" s="7">
        <f t="shared" si="21"/>
        <v>-43.5</v>
      </c>
      <c r="D76" s="5">
        <f t="shared" si="22"/>
        <v>0</v>
      </c>
      <c r="E76" s="5">
        <f t="shared" si="23"/>
        <v>43.5</v>
      </c>
      <c r="F76" s="5">
        <v>-12</v>
      </c>
      <c r="G76" s="3"/>
      <c r="H76" s="5"/>
      <c r="I76" s="5"/>
      <c r="J76" s="5">
        <v>-3.5</v>
      </c>
      <c r="K76" s="5"/>
      <c r="L76" s="5"/>
      <c r="M76" s="5"/>
      <c r="N76" s="5"/>
      <c r="O76" s="5"/>
      <c r="P76" s="5"/>
      <c r="Q76" s="5"/>
      <c r="R76" s="5">
        <v>-28</v>
      </c>
      <c r="S76" s="5"/>
      <c r="T76" s="5"/>
      <c r="U76" s="5"/>
      <c r="V76" s="5"/>
      <c r="W76" s="5"/>
      <c r="X76" s="5"/>
      <c r="Y76" s="5"/>
      <c r="Z76" s="5"/>
      <c r="AA76" s="5"/>
      <c r="AB76" s="5">
        <v>43.5</v>
      </c>
      <c r="AC76" s="5"/>
      <c r="AD76" s="5"/>
      <c r="AE76" s="5"/>
      <c r="AF76" s="5"/>
      <c r="AG76" s="5"/>
    </row>
    <row r="77" spans="1:33" x14ac:dyDescent="0.25">
      <c r="A77" s="1" t="s">
        <v>21</v>
      </c>
      <c r="B77" s="8">
        <f t="shared" si="20"/>
        <v>-2.75</v>
      </c>
      <c r="C77" s="7">
        <f t="shared" si="21"/>
        <v>-76</v>
      </c>
      <c r="D77" s="5">
        <f t="shared" si="22"/>
        <v>28.25</v>
      </c>
      <c r="E77" s="5">
        <f t="shared" si="23"/>
        <v>45</v>
      </c>
      <c r="F77" s="5">
        <v>-12</v>
      </c>
      <c r="G77" s="3"/>
      <c r="H77" s="5">
        <v>21</v>
      </c>
      <c r="I77" s="5"/>
      <c r="J77" s="5">
        <v>-12</v>
      </c>
      <c r="K77" s="5"/>
      <c r="L77" s="5">
        <v>24</v>
      </c>
      <c r="M77" s="5"/>
      <c r="N77" s="5">
        <v>-12</v>
      </c>
      <c r="O77" s="5">
        <v>11.25</v>
      </c>
      <c r="P77" s="5"/>
      <c r="Q77" s="5"/>
      <c r="R77" s="5">
        <v>-28</v>
      </c>
      <c r="S77" s="5">
        <v>17</v>
      </c>
      <c r="T77" s="5"/>
      <c r="U77" s="5"/>
      <c r="V77" s="5">
        <v>-12</v>
      </c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</row>
    <row r="78" spans="1:33" x14ac:dyDescent="0.25">
      <c r="A78" s="1" t="s">
        <v>101</v>
      </c>
      <c r="B78" s="8">
        <f t="shared" si="20"/>
        <v>-60</v>
      </c>
      <c r="C78" s="7">
        <f t="shared" si="21"/>
        <v>-60</v>
      </c>
      <c r="D78" s="5">
        <f t="shared" si="22"/>
        <v>0</v>
      </c>
      <c r="E78" s="5">
        <f t="shared" si="23"/>
        <v>0</v>
      </c>
      <c r="F78" s="5">
        <v>-12</v>
      </c>
      <c r="G78" s="3"/>
      <c r="H78" s="5"/>
      <c r="I78" s="5"/>
      <c r="J78" s="5">
        <v>-12</v>
      </c>
      <c r="K78" s="5"/>
      <c r="L78" s="5"/>
      <c r="M78" s="5"/>
      <c r="N78" s="5">
        <v>-12</v>
      </c>
      <c r="O78" s="5"/>
      <c r="P78" s="5"/>
      <c r="Q78" s="5"/>
      <c r="R78" s="5">
        <v>-12</v>
      </c>
      <c r="S78" s="5"/>
      <c r="T78" s="5"/>
      <c r="U78" s="5"/>
      <c r="V78" s="5">
        <v>-12</v>
      </c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</row>
    <row r="79" spans="1:33" x14ac:dyDescent="0.25">
      <c r="A79" s="1" t="s">
        <v>10</v>
      </c>
      <c r="B79" s="8">
        <f t="shared" si="20"/>
        <v>0</v>
      </c>
      <c r="C79" s="7">
        <f t="shared" si="21"/>
        <v>-52</v>
      </c>
      <c r="D79" s="5">
        <f t="shared" si="22"/>
        <v>0</v>
      </c>
      <c r="E79" s="5">
        <f t="shared" si="23"/>
        <v>52</v>
      </c>
      <c r="F79" s="5">
        <v>-12</v>
      </c>
      <c r="G79" s="3"/>
      <c r="H79" s="5"/>
      <c r="I79" s="5"/>
      <c r="J79" s="5">
        <v>-12</v>
      </c>
      <c r="K79" s="5"/>
      <c r="L79" s="5"/>
      <c r="M79" s="5"/>
      <c r="N79" s="5"/>
      <c r="O79" s="5"/>
      <c r="P79" s="5"/>
      <c r="Q79" s="5"/>
      <c r="R79" s="5">
        <v>-28</v>
      </c>
      <c r="S79" s="5"/>
      <c r="T79" s="5"/>
      <c r="U79" s="5"/>
      <c r="V79" s="5"/>
      <c r="W79" s="5"/>
      <c r="X79" s="5"/>
      <c r="Y79" s="5"/>
      <c r="Z79" s="5"/>
      <c r="AA79" s="5"/>
      <c r="AB79" s="5">
        <v>52</v>
      </c>
      <c r="AC79" s="5"/>
      <c r="AD79" s="5"/>
      <c r="AE79" s="5"/>
      <c r="AF79" s="5"/>
      <c r="AG79" s="5"/>
    </row>
    <row r="80" spans="1:33" x14ac:dyDescent="0.25">
      <c r="A80" s="1" t="s">
        <v>11</v>
      </c>
      <c r="B80" s="8">
        <f t="shared" si="20"/>
        <v>15</v>
      </c>
      <c r="C80" s="7">
        <f t="shared" si="21"/>
        <v>-36</v>
      </c>
      <c r="D80" s="5">
        <f t="shared" si="22"/>
        <v>0</v>
      </c>
      <c r="E80" s="5">
        <f t="shared" si="23"/>
        <v>51</v>
      </c>
      <c r="F80" s="5">
        <v>-12</v>
      </c>
      <c r="G80" s="3"/>
      <c r="H80" s="5">
        <v>25</v>
      </c>
      <c r="I80" s="5"/>
      <c r="J80" s="5">
        <v>-12</v>
      </c>
      <c r="K80" s="5"/>
      <c r="L80" s="5"/>
      <c r="M80" s="5"/>
      <c r="N80" s="5"/>
      <c r="O80" s="5"/>
      <c r="P80" s="5"/>
      <c r="Q80" s="5"/>
      <c r="R80" s="5">
        <v>-12</v>
      </c>
      <c r="S80" s="5"/>
      <c r="T80" s="5">
        <v>26</v>
      </c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</row>
    <row r="81" spans="1:33" x14ac:dyDescent="0.25">
      <c r="A81" s="1" t="s">
        <v>78</v>
      </c>
      <c r="B81" s="8">
        <f t="shared" si="20"/>
        <v>-28</v>
      </c>
      <c r="C81" s="7">
        <f t="shared" si="21"/>
        <v>-28</v>
      </c>
      <c r="D81" s="5">
        <f t="shared" si="22"/>
        <v>0</v>
      </c>
      <c r="E81" s="5">
        <f t="shared" si="23"/>
        <v>0</v>
      </c>
      <c r="F81" s="5"/>
      <c r="G81" s="3"/>
      <c r="H81" s="5"/>
      <c r="I81" s="5"/>
      <c r="J81" s="5"/>
      <c r="K81" s="5"/>
      <c r="L81" s="5"/>
      <c r="M81" s="5"/>
      <c r="N81" s="5"/>
      <c r="O81" s="5"/>
      <c r="P81" s="5"/>
      <c r="Q81" s="5"/>
      <c r="R81" s="5">
        <v>-28</v>
      </c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</row>
    <row r="82" spans="1:33" x14ac:dyDescent="0.25">
      <c r="A82" s="1" t="s">
        <v>82</v>
      </c>
      <c r="B82" s="8">
        <f t="shared" si="20"/>
        <v>15</v>
      </c>
      <c r="C82" s="7">
        <f t="shared" si="21"/>
        <v>-24</v>
      </c>
      <c r="D82" s="5">
        <f t="shared" si="22"/>
        <v>0</v>
      </c>
      <c r="E82" s="5">
        <f t="shared" si="23"/>
        <v>39</v>
      </c>
      <c r="F82" s="5">
        <v>-12</v>
      </c>
      <c r="G82" s="3"/>
      <c r="H82" s="5"/>
      <c r="I82" s="5"/>
      <c r="J82" s="5">
        <v>-12</v>
      </c>
      <c r="K82" s="5"/>
      <c r="L82" s="5">
        <v>29</v>
      </c>
      <c r="M82" s="5">
        <v>10</v>
      </c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</row>
    <row r="83" spans="1:33" x14ac:dyDescent="0.25">
      <c r="A83" s="1" t="s">
        <v>41</v>
      </c>
      <c r="B83" s="8">
        <f t="shared" si="20"/>
        <v>0</v>
      </c>
      <c r="C83" s="7">
        <f t="shared" si="21"/>
        <v>0</v>
      </c>
      <c r="D83" s="5">
        <f t="shared" si="22"/>
        <v>0</v>
      </c>
      <c r="E83" s="5">
        <f t="shared" si="23"/>
        <v>0</v>
      </c>
      <c r="F83" s="5"/>
      <c r="G83" s="3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</row>
    <row r="84" spans="1:33" x14ac:dyDescent="0.25">
      <c r="A84" s="1" t="s">
        <v>26</v>
      </c>
      <c r="B84" s="8">
        <f t="shared" si="20"/>
        <v>-15</v>
      </c>
      <c r="C84" s="7">
        <f t="shared" si="21"/>
        <v>-64</v>
      </c>
      <c r="D84" s="5">
        <f t="shared" si="22"/>
        <v>18</v>
      </c>
      <c r="E84" s="5">
        <f t="shared" si="23"/>
        <v>31</v>
      </c>
      <c r="F84" s="5">
        <v>-12</v>
      </c>
      <c r="G84" s="3"/>
      <c r="H84" s="5">
        <v>21</v>
      </c>
      <c r="I84" s="5"/>
      <c r="J84" s="5">
        <v>-12</v>
      </c>
      <c r="K84" s="5">
        <v>6.75</v>
      </c>
      <c r="L84" s="5"/>
      <c r="M84" s="5"/>
      <c r="N84" s="5">
        <v>-12</v>
      </c>
      <c r="O84" s="5">
        <v>11.25</v>
      </c>
      <c r="P84" s="5"/>
      <c r="Q84" s="5"/>
      <c r="R84" s="5">
        <v>-28</v>
      </c>
      <c r="S84" s="5"/>
      <c r="T84" s="5"/>
      <c r="U84" s="5">
        <v>10</v>
      </c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</row>
    <row r="85" spans="1:33" x14ac:dyDescent="0.25">
      <c r="A85" s="1" t="s">
        <v>27</v>
      </c>
      <c r="B85" s="8">
        <f t="shared" si="20"/>
        <v>82</v>
      </c>
      <c r="C85" s="7">
        <f t="shared" si="21"/>
        <v>-48</v>
      </c>
      <c r="D85" s="5">
        <f t="shared" si="22"/>
        <v>53</v>
      </c>
      <c r="E85" s="5">
        <f t="shared" si="23"/>
        <v>77</v>
      </c>
      <c r="F85" s="5">
        <v>-12</v>
      </c>
      <c r="G85" s="5">
        <v>53</v>
      </c>
      <c r="H85" s="5"/>
      <c r="I85" s="5"/>
      <c r="J85" s="5">
        <v>-12</v>
      </c>
      <c r="K85" s="5"/>
      <c r="L85" s="5">
        <v>28</v>
      </c>
      <c r="M85" s="5"/>
      <c r="N85" s="5">
        <v>-12</v>
      </c>
      <c r="O85" s="5"/>
      <c r="P85" s="5">
        <v>27</v>
      </c>
      <c r="Q85" s="5"/>
      <c r="R85" s="5">
        <v>-12</v>
      </c>
      <c r="S85" s="5"/>
      <c r="T85" s="5">
        <v>22</v>
      </c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</row>
    <row r="86" spans="1:33" x14ac:dyDescent="0.25">
      <c r="A86" s="1" t="s">
        <v>63</v>
      </c>
      <c r="B86" s="8">
        <f t="shared" si="20"/>
        <v>0</v>
      </c>
      <c r="C86" s="7">
        <f t="shared" si="21"/>
        <v>0</v>
      </c>
      <c r="D86" s="5">
        <f t="shared" si="22"/>
        <v>0</v>
      </c>
      <c r="E86" s="5">
        <f t="shared" si="23"/>
        <v>0</v>
      </c>
      <c r="F86" s="5"/>
      <c r="G86" s="3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X86" s="5"/>
      <c r="Y86" s="5"/>
      <c r="AD86" s="5"/>
      <c r="AE86" s="5"/>
      <c r="AF86" s="5"/>
      <c r="AG86" s="5"/>
    </row>
    <row r="87" spans="1:33" x14ac:dyDescent="0.25">
      <c r="A87" s="1" t="s">
        <v>28</v>
      </c>
      <c r="B87" s="8">
        <f t="shared" si="20"/>
        <v>1</v>
      </c>
      <c r="C87" s="7">
        <f t="shared" si="21"/>
        <v>-36</v>
      </c>
      <c r="D87" s="5">
        <f t="shared" si="22"/>
        <v>0</v>
      </c>
      <c r="E87" s="5">
        <f t="shared" si="23"/>
        <v>37</v>
      </c>
      <c r="F87" s="5">
        <v>-12</v>
      </c>
      <c r="G87" s="3"/>
      <c r="H87" s="5"/>
      <c r="I87" s="10"/>
      <c r="J87" s="5">
        <v>-12</v>
      </c>
      <c r="K87" s="5"/>
      <c r="L87" s="5"/>
      <c r="M87" s="5"/>
      <c r="N87" s="5"/>
      <c r="O87" s="5"/>
      <c r="P87" s="5"/>
      <c r="Q87" s="5"/>
      <c r="R87" s="5">
        <v>-12</v>
      </c>
      <c r="S87" s="5"/>
      <c r="T87" s="5">
        <v>27</v>
      </c>
      <c r="U87" s="5">
        <v>10</v>
      </c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</row>
    <row r="88" spans="1:33" x14ac:dyDescent="0.25">
      <c r="A88" s="14"/>
      <c r="B88" s="8">
        <f t="shared" si="20"/>
        <v>0</v>
      </c>
      <c r="C88" s="7">
        <f t="shared" si="21"/>
        <v>0</v>
      </c>
      <c r="D88" s="5">
        <f t="shared" si="22"/>
        <v>0</v>
      </c>
      <c r="E88" s="5">
        <f t="shared" si="23"/>
        <v>0</v>
      </c>
      <c r="F88" s="5"/>
      <c r="G88" s="3"/>
      <c r="H88" s="5"/>
      <c r="I88" s="18"/>
      <c r="J88" s="5"/>
      <c r="K88" s="5"/>
      <c r="L88" s="5"/>
      <c r="M88" s="18"/>
      <c r="N88" s="16"/>
      <c r="O88" s="16"/>
      <c r="P88" s="16"/>
      <c r="Q88" s="16"/>
      <c r="R88" s="5"/>
      <c r="S88" s="5"/>
      <c r="T88" s="5"/>
      <c r="U88" s="5"/>
      <c r="V88" s="5"/>
      <c r="X88" s="5"/>
      <c r="AD88" s="5"/>
      <c r="AE88" s="5"/>
      <c r="AF88" s="5"/>
      <c r="AG88" s="5"/>
    </row>
    <row r="89" spans="1:33" x14ac:dyDescent="0.25">
      <c r="A89" s="1"/>
      <c r="B89" s="8"/>
      <c r="C89" s="7"/>
      <c r="D89" s="5"/>
      <c r="E89" s="5"/>
      <c r="F89" s="5"/>
      <c r="G89" s="5">
        <f t="shared" ref="G89:Y89" si="24">SUM(G5:G88)</f>
        <v>105.5</v>
      </c>
      <c r="H89" s="5">
        <v>0</v>
      </c>
      <c r="I89" s="3">
        <f t="shared" si="24"/>
        <v>60</v>
      </c>
      <c r="J89" s="5">
        <f>SUM(J5:J88)</f>
        <v>-486.5</v>
      </c>
      <c r="K89" s="5">
        <f t="shared" si="24"/>
        <v>93.75</v>
      </c>
      <c r="L89" s="3">
        <f t="shared" si="24"/>
        <v>288</v>
      </c>
      <c r="M89" s="3">
        <f t="shared" si="24"/>
        <v>60</v>
      </c>
      <c r="N89" s="5">
        <f t="shared" si="24"/>
        <v>-276</v>
      </c>
      <c r="O89" s="5">
        <f t="shared" si="24"/>
        <v>45</v>
      </c>
      <c r="P89" s="5">
        <f t="shared" si="24"/>
        <v>220</v>
      </c>
      <c r="Q89" s="3">
        <f t="shared" si="24"/>
        <v>0</v>
      </c>
      <c r="R89" s="5">
        <f>SUM(R4:R88)</f>
        <v>-1124</v>
      </c>
      <c r="S89" s="5">
        <f t="shared" si="24"/>
        <v>102</v>
      </c>
      <c r="T89" s="5">
        <f t="shared" si="24"/>
        <v>168</v>
      </c>
      <c r="U89" s="5">
        <f t="shared" si="24"/>
        <v>60</v>
      </c>
      <c r="V89" s="3">
        <f t="shared" si="24"/>
        <v>-158</v>
      </c>
      <c r="W89" s="5">
        <f t="shared" si="24"/>
        <v>53</v>
      </c>
      <c r="X89" s="5">
        <f t="shared" si="24"/>
        <v>110</v>
      </c>
      <c r="Y89" s="5">
        <f t="shared" si="24"/>
        <v>30</v>
      </c>
      <c r="AD89" s="5"/>
      <c r="AE89" s="5"/>
      <c r="AF89" s="5"/>
      <c r="AG89" s="5"/>
    </row>
    <row r="90" spans="1:33" x14ac:dyDescent="0.25">
      <c r="A90" s="1" t="s">
        <v>53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Y90" s="5"/>
      <c r="Z90" s="5">
        <f>SUM(Z5:Z87)</f>
        <v>0</v>
      </c>
      <c r="AA90" s="5">
        <f>SUM(AA5:AA87)</f>
        <v>0</v>
      </c>
      <c r="AB90" s="5">
        <f>SUM(AB5:AB87)</f>
        <v>311.75</v>
      </c>
      <c r="AC90" s="5">
        <f>SUM(AC5:AC87)</f>
        <v>0</v>
      </c>
      <c r="AD90" s="5">
        <f t="shared" ref="AD90:AG90" si="25">SUM(AD5:AD87)</f>
        <v>0</v>
      </c>
      <c r="AE90" s="5">
        <f t="shared" si="25"/>
        <v>0</v>
      </c>
      <c r="AF90" s="5">
        <f t="shared" si="25"/>
        <v>0</v>
      </c>
      <c r="AG90" s="5">
        <f t="shared" si="25"/>
        <v>0</v>
      </c>
    </row>
    <row r="91" spans="1:33" x14ac:dyDescent="0.25">
      <c r="A91" s="1" t="s">
        <v>47</v>
      </c>
      <c r="B91" s="1"/>
      <c r="F91" s="5">
        <f>SUM(F4:F88,F90)</f>
        <v>-597</v>
      </c>
      <c r="J91" s="5">
        <f>SUM(J5:J88)</f>
        <v>-486.5</v>
      </c>
      <c r="N91" s="5">
        <f>SUM(N89,K90)</f>
        <v>-276</v>
      </c>
      <c r="R91" s="5">
        <f>SUM(R4:R88)</f>
        <v>-1124</v>
      </c>
      <c r="V91" s="5">
        <f>SUM(V5:V88)</f>
        <v>-158</v>
      </c>
    </row>
    <row r="92" spans="1:33" x14ac:dyDescent="0.25">
      <c r="A92" s="1" t="s">
        <v>48</v>
      </c>
      <c r="B92" s="1"/>
      <c r="F92" s="5">
        <f>SUM(G89,H89,I89,G90,F90,F93,I90,F94)</f>
        <v>165.5</v>
      </c>
      <c r="J92" s="5">
        <f>SUM(K89,L89,J94,M89,K90,J90,J93,M90)</f>
        <v>441.75</v>
      </c>
      <c r="N92" s="5"/>
      <c r="R92" s="5"/>
      <c r="V92" s="5">
        <f>SUM(W89,X89,Y89,V93)</f>
        <v>193</v>
      </c>
    </row>
    <row r="93" spans="1:33" x14ac:dyDescent="0.25">
      <c r="A93" s="1" t="s">
        <v>81</v>
      </c>
      <c r="F93" s="5"/>
      <c r="J93" s="5"/>
      <c r="N93" s="5"/>
      <c r="R93" s="5"/>
      <c r="V93" s="5"/>
    </row>
    <row r="94" spans="1:33" x14ac:dyDescent="0.25">
      <c r="A94" s="2" t="s">
        <v>83</v>
      </c>
      <c r="F94" s="5"/>
      <c r="J94" s="5"/>
      <c r="N94" s="5"/>
      <c r="R94" s="5"/>
    </row>
    <row r="95" spans="1:33" x14ac:dyDescent="0.25">
      <c r="B95" s="12"/>
      <c r="S95" s="5"/>
    </row>
    <row r="96" spans="1:33" x14ac:dyDescent="0.25">
      <c r="A96" s="1" t="s">
        <v>80</v>
      </c>
      <c r="D96" s="3"/>
      <c r="F96" s="13">
        <f>SUM(F91/-12)</f>
        <v>49.75</v>
      </c>
      <c r="J96" s="13">
        <f>SUM(J91/-28)</f>
        <v>17.375</v>
      </c>
      <c r="N96" s="13">
        <f>SUM(N91/-12)</f>
        <v>23</v>
      </c>
      <c r="R96" s="13">
        <f>SUM(R91/-28)</f>
        <v>40.142857142857146</v>
      </c>
      <c r="V96" s="3"/>
    </row>
  </sheetData>
  <sheetProtection algorithmName="SHA-512" hashValue="Bt/FdPJyCj2GJ9ioagIcEJACOzN2o8GOstvpLO9soVR/w0T2OzCVr54cSPwSDTIvto57LuG3CwEEUxmYhM7Ajw==" saltValue="rNPaDS/vkATUhjuCDllUrA==" spinCount="100000" sheet="1" objects="1" scenarios="1"/>
  <sortState xmlns:xlrd2="http://schemas.microsoft.com/office/spreadsheetml/2017/richdata2" ref="A4:Q88">
    <sortCondition ref="A4:A88"/>
  </sortState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073F1-A4CB-4F66-BDE9-8ECF4CEAD8D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</dc:creator>
  <cp:lastModifiedBy>R.J. Gas</cp:lastModifiedBy>
  <dcterms:created xsi:type="dcterms:W3CDTF">2020-05-10T15:33:17Z</dcterms:created>
  <dcterms:modified xsi:type="dcterms:W3CDTF">2025-06-26T22:32:02Z</dcterms:modified>
</cp:coreProperties>
</file>